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3"/>
  </bookViews>
  <sheets>
    <sheet name="Бюджет 1-шакл" sheetId="1" r:id="rId1"/>
    <sheet name="Внебюджет 2-шакл" sheetId="2" r:id="rId2"/>
    <sheet name="Каптитал куйилмалар 3-шакл" sheetId="3" r:id="rId3"/>
    <sheet name="4-шакл" sheetId="4" r:id="rId4"/>
  </sheets>
  <definedNames>
    <definedName name="_xlnm._FilterDatabase" localSheetId="3" hidden="1">'4-шакл'!$A$8:$M$87</definedName>
  </definedNames>
  <calcPr fullCalcOnLoad="1"/>
</workbook>
</file>

<file path=xl/sharedStrings.xml><?xml version="1.0" encoding="utf-8"?>
<sst xmlns="http://schemas.openxmlformats.org/spreadsheetml/2006/main" count="459" uniqueCount="137">
  <si>
    <t>№</t>
  </si>
  <si>
    <t xml:space="preserve">Ўз тасарруфидаги бюджет 
ташкилотларининг номланиши </t>
  </si>
  <si>
    <t>шундан:</t>
  </si>
  <si>
    <t xml:space="preserve">ЖАМИ </t>
  </si>
  <si>
    <t xml:space="preserve">бошқа жорий 
харажатлар </t>
  </si>
  <si>
    <t xml:space="preserve">объетларни лойиҳалаштириш, 
қуриш, (реконструкция қилиш)ва таъмирлаш ишлари учун капитал қўйилмалар </t>
  </si>
  <si>
    <t xml:space="preserve">2020 йилдан бошлаб </t>
  </si>
  <si>
    <t>1-шакл</t>
  </si>
  <si>
    <t>2-шакл</t>
  </si>
  <si>
    <t xml:space="preserve">Капитал кўйилмалар ҳисобидан амалга оширилаётган лойиҳалар тўғрисидаги </t>
  </si>
  <si>
    <t>МАЪЛУМОТ</t>
  </si>
  <si>
    <t xml:space="preserve">№ </t>
  </si>
  <si>
    <t xml:space="preserve">Буюртмачи </t>
  </si>
  <si>
    <t xml:space="preserve">Пудратчи </t>
  </si>
  <si>
    <t xml:space="preserve">Лойиҳанинг 
номланиши </t>
  </si>
  <si>
    <t xml:space="preserve">Лойиҳа 
қуввати </t>
  </si>
  <si>
    <t xml:space="preserve">Лойиҳани 
амалга оширган даври </t>
  </si>
  <si>
    <t>Лойиҳани 
амалга оширган қиймати (минг сўмда)</t>
  </si>
  <si>
    <t>шундан 
ўзлаштирилган маблағлар (минг сўмда)</t>
  </si>
  <si>
    <t>Лойиҳани 
молиялаштириш манбаси (бюджет/бюджетдан ташқари маблағлар)</t>
  </si>
  <si>
    <t xml:space="preserve">4-шакл </t>
  </si>
  <si>
    <t xml:space="preserve">Ўтказилган танловлар (тендерлар) ва амалга оширилган давлат харидлари тўғрисидаги </t>
  </si>
  <si>
    <t xml:space="preserve">Иқтисодий 
тасниф бўйича харажатлар моддаси </t>
  </si>
  <si>
    <t xml:space="preserve">Харид қилинган товарлар ва хизматлар номи </t>
  </si>
  <si>
    <t xml:space="preserve">Молиялаштириш манбаси (бюджет/бюджетдан ташқари маблағлар ҳисобидан </t>
  </si>
  <si>
    <t xml:space="preserve">Ҳарид жараёнини амалга ошириш тури </t>
  </si>
  <si>
    <t xml:space="preserve">Товарлар (хизматлар) хариди мақсадлари (марказий аппарат/идоравий ташкилот учун </t>
  </si>
  <si>
    <t>Харид қилинаётган товарлар (хизматлар) ўлчов бирлиги (имконият дражаси)</t>
  </si>
  <si>
    <t>Харид қилинаётган товарлар (хизматлар) миқдори (хажми)</t>
  </si>
  <si>
    <t>Битим (шартнома) бўйича товарлар (хизматлар) миқдори (хажми)</t>
  </si>
  <si>
    <t>Харид қилинган товарлар (хизматлар) жами миқдори (хажми) қиймати (сўм)</t>
  </si>
  <si>
    <t>3-шакл</t>
  </si>
  <si>
    <t xml:space="preserve">Адлия вазирлиги ҳузуридаги Х.Сулаймонова номидаги Республига суд экспертизаси марказининг бюджетдан ажратилган маблағларининг тақсимоти тўғрисида 
МАЪЛУМОТ </t>
  </si>
  <si>
    <t>Жами</t>
  </si>
  <si>
    <t>минг сўмда</t>
  </si>
  <si>
    <t>Республига суд экспертизаси маркази</t>
  </si>
  <si>
    <t xml:space="preserve">иш ҳақи ва унга 
тенглаштирилувчи тўловлар миқдори (25% ЯИТ билан) </t>
  </si>
  <si>
    <t xml:space="preserve">Адлия вазирлиги ҳузуридаги Х.Сулаймонова номидаги Республига суд экспертизаси марказининг бюджетдан ташқари маблағларнинг тақсимоти тўғрисида 
МАЪЛУМОТ </t>
  </si>
  <si>
    <t xml:space="preserve">2020 йил 1 - кварталда* </t>
  </si>
  <si>
    <t xml:space="preserve">бюджетдан ташқари маблағлар ҳисобидан </t>
  </si>
  <si>
    <t>shop (аукцион)</t>
  </si>
  <si>
    <t>Пружина</t>
  </si>
  <si>
    <t>dxarid (аукцион)</t>
  </si>
  <si>
    <t>Болгарки и дрель</t>
  </si>
  <si>
    <t xml:space="preserve">Бинт марля медицинский </t>
  </si>
  <si>
    <t>Брокерские</t>
  </si>
  <si>
    <t xml:space="preserve"> маска</t>
  </si>
  <si>
    <t>Наконечники для пипеток</t>
  </si>
  <si>
    <t>Перчатки  однораз</t>
  </si>
  <si>
    <t>Антисептик</t>
  </si>
  <si>
    <t>Хоз. тов</t>
  </si>
  <si>
    <t>Нетканое полотно</t>
  </si>
  <si>
    <t>Лабораторный цилиндре</t>
  </si>
  <si>
    <t>Термометр</t>
  </si>
  <si>
    <t>Колба мерная</t>
  </si>
  <si>
    <t>Гигрометр</t>
  </si>
  <si>
    <t>Кофе</t>
  </si>
  <si>
    <t>Изготовка папки</t>
  </si>
  <si>
    <t>Бумага А4</t>
  </si>
  <si>
    <t>Барабан для картриджа</t>
  </si>
  <si>
    <t>Тех. обс. холодильников</t>
  </si>
  <si>
    <t>Питьевая вода</t>
  </si>
  <si>
    <t>Тмз</t>
  </si>
  <si>
    <t>Батарея</t>
  </si>
  <si>
    <t>Картриджи</t>
  </si>
  <si>
    <t>Гигрометр психрометрический</t>
  </si>
  <si>
    <t>Журнал А3</t>
  </si>
  <si>
    <t>Установка кондиц</t>
  </si>
  <si>
    <t>Изготовление полиграфических товаров</t>
  </si>
  <si>
    <t>Чашка</t>
  </si>
  <si>
    <t>Кофе маш</t>
  </si>
  <si>
    <t>Чашка выпарительная</t>
  </si>
  <si>
    <t>Аммоний</t>
  </si>
  <si>
    <t>Калий едкий</t>
  </si>
  <si>
    <t>Бумага индикаторная</t>
  </si>
  <si>
    <t>Хлороформ</t>
  </si>
  <si>
    <t>Калий роданистый</t>
  </si>
  <si>
    <t>Химический реактив</t>
  </si>
  <si>
    <t>Железо (III) хлорид</t>
  </si>
  <si>
    <t>Железо сернокислое</t>
  </si>
  <si>
    <t>Серебро азотнокислое чда</t>
  </si>
  <si>
    <t>Йод</t>
  </si>
  <si>
    <t>Барий хлористый</t>
  </si>
  <si>
    <t>Натрий едкий</t>
  </si>
  <si>
    <t>Натрий фосфорнокислый</t>
  </si>
  <si>
    <t>Колба</t>
  </si>
  <si>
    <t>Реактив Несслера</t>
  </si>
  <si>
    <t>Фенолфталеин</t>
  </si>
  <si>
    <t>Метиловый оранжевый</t>
  </si>
  <si>
    <t>Аммоний сернокислый</t>
  </si>
  <si>
    <t>Щавелевая кислота</t>
  </si>
  <si>
    <t>Аммоний молибденовокислый</t>
  </si>
  <si>
    <t>Висмут азотнокислый</t>
  </si>
  <si>
    <t>Винная кислота</t>
  </si>
  <si>
    <t>Калий йодистый</t>
  </si>
  <si>
    <t>Полиграф товары</t>
  </si>
  <si>
    <t>Тонер</t>
  </si>
  <si>
    <t xml:space="preserve"> источник бесперебойного питан</t>
  </si>
  <si>
    <t>Контейнер</t>
  </si>
  <si>
    <t>Ракель для картриджа</t>
  </si>
  <si>
    <t xml:space="preserve"> Разработка и обслуживание программного обеспечения</t>
  </si>
  <si>
    <t>Конкурс</t>
  </si>
  <si>
    <t>20/3</t>
  </si>
  <si>
    <t>шт</t>
  </si>
  <si>
    <t>Определение стоимости платных услуг экспертизы и учебных курсов по повышению квалификации экспертов</t>
  </si>
  <si>
    <t>услуга</t>
  </si>
  <si>
    <t xml:space="preserve">Изготовление и установку жалюзи </t>
  </si>
  <si>
    <t>cooperation биржа</t>
  </si>
  <si>
    <t>1 625 000,00</t>
  </si>
  <si>
    <t xml:space="preserve"> стол бухгалтерский </t>
  </si>
  <si>
    <t>2 800 000,00</t>
  </si>
  <si>
    <t xml:space="preserve"> Стол однотумбовый в стиле хайтек </t>
  </si>
  <si>
    <t>8 000 000,00</t>
  </si>
  <si>
    <t xml:space="preserve">Шкаф комбинированный </t>
  </si>
  <si>
    <t>4 500 000,00</t>
  </si>
  <si>
    <t>7 000 000,00</t>
  </si>
  <si>
    <t xml:space="preserve"> скамейка для зала ожидания </t>
  </si>
  <si>
    <t>3 400 000,00</t>
  </si>
  <si>
    <t xml:space="preserve">Стеллаж из метал каркаса </t>
  </si>
  <si>
    <t>7 200 000,00</t>
  </si>
  <si>
    <t xml:space="preserve">Костюм демисезонный серии </t>
  </si>
  <si>
    <t>13 075 000,00</t>
  </si>
  <si>
    <t>Костюм зимний ОПЗ</t>
  </si>
  <si>
    <t>25 564 000,00</t>
  </si>
  <si>
    <t>Итого</t>
  </si>
  <si>
    <t>Лот/шартнома 
рақами /санаси</t>
  </si>
  <si>
    <t>РСЭМ моддий таъминоти учун</t>
  </si>
  <si>
    <t>м2</t>
  </si>
  <si>
    <t>Кабинетний набор</t>
  </si>
  <si>
    <t>комп</t>
  </si>
  <si>
    <t>к-т</t>
  </si>
  <si>
    <t>м</t>
  </si>
  <si>
    <t>пач</t>
  </si>
  <si>
    <t>пачка</t>
  </si>
  <si>
    <t>гр</t>
  </si>
  <si>
    <t>кг</t>
  </si>
  <si>
    <t xml:space="preserve">Ҳисобот даври мобайнида бюджетдан ажратилтган маблағлар суммаси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</si>
</sst>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63"/>
      <name val="Arial"/>
      <family val="2"/>
    </font>
    <font>
      <sz val="9"/>
      <color indexed="63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9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1F1F1F"/>
      <name val="Arial"/>
      <family val="2"/>
    </font>
    <font>
      <sz val="9"/>
      <color rgb="FF504F4F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33" borderId="0" xfId="0" applyFont="1" applyFill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left" vertical="center" wrapText="1"/>
    </xf>
    <xf numFmtId="165" fontId="44" fillId="0" borderId="10" xfId="0" applyNumberFormat="1" applyFont="1" applyBorder="1" applyAlignment="1">
      <alignment horizontal="center" vertical="center"/>
    </xf>
    <xf numFmtId="165" fontId="45" fillId="0" borderId="1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4" fontId="46" fillId="0" borderId="0" xfId="58" applyNumberFormat="1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" fontId="46" fillId="0" borderId="10" xfId="58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2" fontId="46" fillId="0" borderId="0" xfId="0" applyNumberFormat="1" applyFont="1" applyAlignment="1">
      <alignment horizontal="center" vertical="center"/>
    </xf>
    <xf numFmtId="4" fontId="45" fillId="0" borderId="10" xfId="58" applyNumberFormat="1" applyFont="1" applyBorder="1" applyAlignment="1">
      <alignment horizontal="center" vertical="center" wrapText="1"/>
    </xf>
    <xf numFmtId="14" fontId="46" fillId="33" borderId="1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8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4" fontId="2" fillId="34" borderId="10" xfId="58" applyNumberFormat="1" applyFont="1" applyFill="1" applyBorder="1" applyAlignment="1">
      <alignment horizontal="center" vertical="center" wrapText="1"/>
    </xf>
    <xf numFmtId="0" fontId="44" fillId="34" borderId="0" xfId="0" applyFont="1" applyFill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C5" sqref="C5:F5"/>
    </sheetView>
  </sheetViews>
  <sheetFormatPr defaultColWidth="9.140625" defaultRowHeight="15"/>
  <cols>
    <col min="1" max="1" width="3.140625" style="3" bestFit="1" customWidth="1"/>
    <col min="2" max="2" width="27.57421875" style="3" customWidth="1"/>
    <col min="3" max="5" width="20.28125" style="3" customWidth="1"/>
    <col min="6" max="6" width="24.421875" style="3" customWidth="1"/>
    <col min="7" max="16384" width="9.140625" style="3" customWidth="1"/>
  </cols>
  <sheetData>
    <row r="1" spans="1:6" ht="15">
      <c r="A1" s="32" t="s">
        <v>6</v>
      </c>
      <c r="B1" s="32"/>
      <c r="C1" s="32"/>
      <c r="D1" s="32"/>
      <c r="E1" s="32"/>
      <c r="F1" s="32"/>
    </row>
    <row r="2" spans="1:6" ht="15">
      <c r="A2" s="5"/>
      <c r="B2" s="5"/>
      <c r="C2" s="5"/>
      <c r="D2" s="5"/>
      <c r="E2" s="5"/>
      <c r="F2" s="5" t="s">
        <v>7</v>
      </c>
    </row>
    <row r="3" spans="1:6" ht="57.75" customHeight="1">
      <c r="A3" s="33" t="s">
        <v>32</v>
      </c>
      <c r="B3" s="33"/>
      <c r="C3" s="33"/>
      <c r="D3" s="33"/>
      <c r="E3" s="33"/>
      <c r="F3" s="33"/>
    </row>
    <row r="4" ht="15">
      <c r="F4" s="9" t="s">
        <v>34</v>
      </c>
    </row>
    <row r="5" spans="1:6" ht="15">
      <c r="A5" s="34" t="s">
        <v>0</v>
      </c>
      <c r="B5" s="35" t="s">
        <v>1</v>
      </c>
      <c r="C5" s="34" t="s">
        <v>136</v>
      </c>
      <c r="D5" s="34"/>
      <c r="E5" s="34"/>
      <c r="F5" s="34"/>
    </row>
    <row r="6" spans="1:6" ht="15">
      <c r="A6" s="34"/>
      <c r="B6" s="35"/>
      <c r="C6" s="34" t="s">
        <v>3</v>
      </c>
      <c r="D6" s="34" t="s">
        <v>2</v>
      </c>
      <c r="E6" s="34"/>
      <c r="F6" s="34"/>
    </row>
    <row r="7" spans="1:6" ht="39.75" customHeight="1">
      <c r="A7" s="34"/>
      <c r="B7" s="35"/>
      <c r="C7" s="34"/>
      <c r="D7" s="35" t="s">
        <v>36</v>
      </c>
      <c r="E7" s="35" t="s">
        <v>4</v>
      </c>
      <c r="F7" s="35" t="s">
        <v>5</v>
      </c>
    </row>
    <row r="8" spans="1:6" ht="51" customHeight="1">
      <c r="A8" s="34"/>
      <c r="B8" s="35"/>
      <c r="C8" s="34"/>
      <c r="D8" s="34"/>
      <c r="E8" s="34"/>
      <c r="F8" s="34"/>
    </row>
    <row r="9" spans="1:6" ht="39.75" customHeight="1">
      <c r="A9" s="4">
        <v>1</v>
      </c>
      <c r="B9" s="10" t="s">
        <v>35</v>
      </c>
      <c r="C9" s="11">
        <f>+D9+E9+F9</f>
        <v>1526209.4644900002</v>
      </c>
      <c r="D9" s="11">
        <v>1320117.975</v>
      </c>
      <c r="E9" s="11">
        <v>206091.48949</v>
      </c>
      <c r="F9" s="11">
        <v>0</v>
      </c>
    </row>
    <row r="10" spans="1:6" s="8" customFormat="1" ht="23.25" customHeight="1">
      <c r="A10" s="36" t="s">
        <v>33</v>
      </c>
      <c r="B10" s="37"/>
      <c r="C10" s="12">
        <f>+C9</f>
        <v>1526209.4644900002</v>
      </c>
      <c r="D10" s="12">
        <f>+D9</f>
        <v>1320117.975</v>
      </c>
      <c r="E10" s="12">
        <f>+E9</f>
        <v>206091.48949</v>
      </c>
      <c r="F10" s="12">
        <f>+F9</f>
        <v>0</v>
      </c>
    </row>
  </sheetData>
  <sheetProtection/>
  <mergeCells count="11">
    <mergeCell ref="A10:B10"/>
    <mergeCell ref="A1:F1"/>
    <mergeCell ref="A3:F3"/>
    <mergeCell ref="A5:A8"/>
    <mergeCell ref="B5:B8"/>
    <mergeCell ref="C5:F5"/>
    <mergeCell ref="C6:C8"/>
    <mergeCell ref="D6:F6"/>
    <mergeCell ref="D7:D8"/>
    <mergeCell ref="E7:E8"/>
    <mergeCell ref="F7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C6" sqref="C6:C8"/>
    </sheetView>
  </sheetViews>
  <sheetFormatPr defaultColWidth="9.140625" defaultRowHeight="15"/>
  <cols>
    <col min="1" max="1" width="3.140625" style="3" bestFit="1" customWidth="1"/>
    <col min="2" max="2" width="27.57421875" style="3" customWidth="1"/>
    <col min="3" max="5" width="20.28125" style="3" customWidth="1"/>
    <col min="6" max="6" width="24.421875" style="3" customWidth="1"/>
    <col min="7" max="16384" width="9.140625" style="3" customWidth="1"/>
  </cols>
  <sheetData>
    <row r="1" spans="1:6" ht="15">
      <c r="A1" s="32" t="s">
        <v>6</v>
      </c>
      <c r="B1" s="32"/>
      <c r="C1" s="32"/>
      <c r="D1" s="32"/>
      <c r="E1" s="32"/>
      <c r="F1" s="32"/>
    </row>
    <row r="2" spans="1:6" ht="15">
      <c r="A2" s="5"/>
      <c r="B2" s="5"/>
      <c r="C2" s="5"/>
      <c r="D2" s="5"/>
      <c r="E2" s="5"/>
      <c r="F2" s="5" t="s">
        <v>8</v>
      </c>
    </row>
    <row r="3" spans="1:6" ht="57.75" customHeight="1">
      <c r="A3" s="33" t="s">
        <v>37</v>
      </c>
      <c r="B3" s="33"/>
      <c r="C3" s="33"/>
      <c r="D3" s="33"/>
      <c r="E3" s="33"/>
      <c r="F3" s="33"/>
    </row>
    <row r="4" ht="15">
      <c r="F4" s="9" t="s">
        <v>34</v>
      </c>
    </row>
    <row r="5" spans="1:6" ht="15">
      <c r="A5" s="34" t="s">
        <v>0</v>
      </c>
      <c r="B5" s="35" t="s">
        <v>1</v>
      </c>
      <c r="C5" s="34" t="s">
        <v>136</v>
      </c>
      <c r="D5" s="34"/>
      <c r="E5" s="34"/>
      <c r="F5" s="34"/>
    </row>
    <row r="6" spans="1:6" ht="15">
      <c r="A6" s="34"/>
      <c r="B6" s="35"/>
      <c r="C6" s="34" t="s">
        <v>3</v>
      </c>
      <c r="D6" s="34" t="s">
        <v>2</v>
      </c>
      <c r="E6" s="34"/>
      <c r="F6" s="34"/>
    </row>
    <row r="7" spans="1:6" ht="39.75" customHeight="1">
      <c r="A7" s="34"/>
      <c r="B7" s="35"/>
      <c r="C7" s="34"/>
      <c r="D7" s="35" t="s">
        <v>36</v>
      </c>
      <c r="E7" s="35" t="s">
        <v>4</v>
      </c>
      <c r="F7" s="35" t="s">
        <v>5</v>
      </c>
    </row>
    <row r="8" spans="1:6" ht="51" customHeight="1">
      <c r="A8" s="34"/>
      <c r="B8" s="35"/>
      <c r="C8" s="34"/>
      <c r="D8" s="34"/>
      <c r="E8" s="34"/>
      <c r="F8" s="34"/>
    </row>
    <row r="9" spans="1:6" ht="39.75" customHeight="1">
      <c r="A9" s="4">
        <v>1</v>
      </c>
      <c r="B9" s="10" t="s">
        <v>35</v>
      </c>
      <c r="C9" s="11">
        <f>+D9+E9+F9</f>
        <v>1855815.411</v>
      </c>
      <c r="D9" s="11">
        <v>1855815.411</v>
      </c>
      <c r="E9" s="11">
        <v>0</v>
      </c>
      <c r="F9" s="11">
        <v>0</v>
      </c>
    </row>
    <row r="10" spans="1:6" s="8" customFormat="1" ht="23.25" customHeight="1">
      <c r="A10" s="36" t="s">
        <v>33</v>
      </c>
      <c r="B10" s="37"/>
      <c r="C10" s="12">
        <f>+C9</f>
        <v>1855815.411</v>
      </c>
      <c r="D10" s="12">
        <f>+D9</f>
        <v>1855815.411</v>
      </c>
      <c r="E10" s="12">
        <f>+E9</f>
        <v>0</v>
      </c>
      <c r="F10" s="12">
        <f>+F9</f>
        <v>0</v>
      </c>
    </row>
  </sheetData>
  <sheetProtection/>
  <mergeCells count="11">
    <mergeCell ref="A10:B10"/>
    <mergeCell ref="A1:F1"/>
    <mergeCell ref="A3:F3"/>
    <mergeCell ref="A5:A8"/>
    <mergeCell ref="B5:B8"/>
    <mergeCell ref="C5:F5"/>
    <mergeCell ref="C6:C8"/>
    <mergeCell ref="D6:F6"/>
    <mergeCell ref="D7:D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3.8515625" style="0" customWidth="1"/>
    <col min="2" max="8" width="16.140625" style="0" customWidth="1"/>
    <col min="9" max="9" width="21.57421875" style="0" customWidth="1"/>
  </cols>
  <sheetData>
    <row r="1" ht="15">
      <c r="I1" s="1" t="s">
        <v>31</v>
      </c>
    </row>
    <row r="2" spans="1:9" ht="18.75">
      <c r="A2" s="38" t="s">
        <v>9</v>
      </c>
      <c r="B2" s="38"/>
      <c r="C2" s="38"/>
      <c r="D2" s="38"/>
      <c r="E2" s="38"/>
      <c r="F2" s="38"/>
      <c r="G2" s="38"/>
      <c r="H2" s="38"/>
      <c r="I2" s="38"/>
    </row>
    <row r="3" spans="1:9" ht="15">
      <c r="A3" s="39" t="s">
        <v>10</v>
      </c>
      <c r="B3" s="39"/>
      <c r="C3" s="39"/>
      <c r="D3" s="39"/>
      <c r="E3" s="39"/>
      <c r="F3" s="39"/>
      <c r="G3" s="39"/>
      <c r="H3" s="39"/>
      <c r="I3" s="39"/>
    </row>
    <row r="5" spans="1:9" ht="75">
      <c r="A5" s="6" t="s">
        <v>11</v>
      </c>
      <c r="B5" s="6" t="s">
        <v>12</v>
      </c>
      <c r="C5" s="7" t="s">
        <v>14</v>
      </c>
      <c r="D5" s="7" t="s">
        <v>15</v>
      </c>
      <c r="E5" s="7" t="s">
        <v>16</v>
      </c>
      <c r="F5" s="6" t="s">
        <v>13</v>
      </c>
      <c r="G5" s="7" t="s">
        <v>17</v>
      </c>
      <c r="H5" s="7" t="s">
        <v>18</v>
      </c>
      <c r="I5" s="7" t="s">
        <v>19</v>
      </c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9" ht="15">
      <c r="A7" s="2"/>
      <c r="B7" s="2"/>
      <c r="C7" s="2"/>
      <c r="D7" s="2"/>
      <c r="E7" s="2"/>
      <c r="F7" s="2"/>
      <c r="G7" s="2"/>
      <c r="H7" s="2"/>
      <c r="I7" s="2"/>
    </row>
    <row r="8" spans="1:9" ht="15">
      <c r="A8" s="2"/>
      <c r="B8" s="2"/>
      <c r="C8" s="2"/>
      <c r="D8" s="2"/>
      <c r="E8" s="2"/>
      <c r="F8" s="2"/>
      <c r="G8" s="2"/>
      <c r="H8" s="2"/>
      <c r="I8" s="2"/>
    </row>
    <row r="9" spans="1:9" ht="15">
      <c r="A9" s="2"/>
      <c r="B9" s="2"/>
      <c r="C9" s="2"/>
      <c r="D9" s="2"/>
      <c r="E9" s="2"/>
      <c r="F9" s="2"/>
      <c r="G9" s="2"/>
      <c r="H9" s="2"/>
      <c r="I9" s="2"/>
    </row>
  </sheetData>
  <sheetProtection/>
  <mergeCells count="2">
    <mergeCell ref="A2:I2"/>
    <mergeCell ref="A3:I3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SheetLayoutView="100" zoomScalePageLayoutView="0" workbookViewId="0" topLeftCell="A1">
      <selection activeCell="K11" sqref="K11"/>
    </sheetView>
  </sheetViews>
  <sheetFormatPr defaultColWidth="9.140625" defaultRowHeight="15"/>
  <cols>
    <col min="1" max="1" width="3.8515625" style="13" customWidth="1"/>
    <col min="2" max="2" width="15.140625" style="13" customWidth="1"/>
    <col min="3" max="3" width="29.421875" style="14" customWidth="1"/>
    <col min="4" max="4" width="25.00390625" style="15" customWidth="1"/>
    <col min="5" max="5" width="16.140625" style="16" customWidth="1"/>
    <col min="6" max="6" width="10.57421875" style="16" customWidth="1"/>
    <col min="7" max="7" width="11.00390625" style="17" customWidth="1"/>
    <col min="8" max="8" width="11.00390625" style="23" customWidth="1"/>
    <col min="9" max="9" width="21.00390625" style="13" customWidth="1"/>
    <col min="10" max="12" width="16.140625" style="13" customWidth="1"/>
    <col min="13" max="13" width="18.8515625" style="18" bestFit="1" customWidth="1"/>
    <col min="14" max="16384" width="9.140625" style="13" customWidth="1"/>
  </cols>
  <sheetData>
    <row r="1" ht="12">
      <c r="M1" s="18" t="s">
        <v>20</v>
      </c>
    </row>
    <row r="2" spans="1:13" ht="12">
      <c r="A2" s="40" t="s">
        <v>38</v>
      </c>
      <c r="B2" s="40"/>
      <c r="C2" s="41"/>
      <c r="D2" s="40"/>
      <c r="E2" s="40"/>
      <c r="F2" s="40"/>
      <c r="G2" s="40"/>
      <c r="H2" s="40"/>
      <c r="I2" s="40"/>
      <c r="J2" s="40"/>
      <c r="K2" s="40"/>
      <c r="L2" s="40"/>
      <c r="M2" s="40"/>
    </row>
    <row r="4" spans="1:13" ht="12">
      <c r="A4" s="40" t="s">
        <v>21</v>
      </c>
      <c r="B4" s="40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12">
      <c r="A5" s="40" t="s">
        <v>10</v>
      </c>
      <c r="B5" s="40"/>
      <c r="C5" s="41"/>
      <c r="D5" s="40"/>
      <c r="E5" s="40"/>
      <c r="F5" s="40"/>
      <c r="G5" s="40"/>
      <c r="H5" s="40"/>
      <c r="I5" s="40"/>
      <c r="J5" s="40"/>
      <c r="K5" s="40"/>
      <c r="L5" s="40"/>
      <c r="M5" s="40"/>
    </row>
    <row r="7" spans="1:13" s="3" customFormat="1" ht="104.25" customHeight="1">
      <c r="A7" s="22" t="s">
        <v>11</v>
      </c>
      <c r="B7" s="21" t="s">
        <v>22</v>
      </c>
      <c r="C7" s="21" t="s">
        <v>23</v>
      </c>
      <c r="D7" s="21" t="s">
        <v>24</v>
      </c>
      <c r="E7" s="21" t="s">
        <v>25</v>
      </c>
      <c r="F7" s="35" t="s">
        <v>125</v>
      </c>
      <c r="G7" s="35"/>
      <c r="H7" s="35"/>
      <c r="I7" s="21" t="s">
        <v>26</v>
      </c>
      <c r="J7" s="21" t="s">
        <v>27</v>
      </c>
      <c r="K7" s="21" t="s">
        <v>28</v>
      </c>
      <c r="L7" s="21" t="s">
        <v>29</v>
      </c>
      <c r="M7" s="24" t="s">
        <v>30</v>
      </c>
    </row>
    <row r="8" spans="1:13" ht="24">
      <c r="A8" s="19">
        <v>1</v>
      </c>
      <c r="B8" s="19">
        <v>4299990</v>
      </c>
      <c r="C8" s="19" t="s">
        <v>106</v>
      </c>
      <c r="D8" s="19" t="s">
        <v>39</v>
      </c>
      <c r="E8" s="19" t="s">
        <v>107</v>
      </c>
      <c r="F8" s="19">
        <v>1361450</v>
      </c>
      <c r="G8" s="19">
        <v>13154</v>
      </c>
      <c r="H8" s="25">
        <v>43876</v>
      </c>
      <c r="I8" s="19" t="s">
        <v>126</v>
      </c>
      <c r="J8" s="19" t="s">
        <v>127</v>
      </c>
      <c r="K8" s="19">
        <v>13</v>
      </c>
      <c r="L8" s="19">
        <f>+K8</f>
        <v>13</v>
      </c>
      <c r="M8" s="19" t="s">
        <v>108</v>
      </c>
    </row>
    <row r="9" spans="1:13" ht="24">
      <c r="A9" s="19">
        <f>+A8+1</f>
        <v>2</v>
      </c>
      <c r="B9" s="19">
        <v>4354910</v>
      </c>
      <c r="C9" s="19" t="s">
        <v>109</v>
      </c>
      <c r="D9" s="19" t="s">
        <v>39</v>
      </c>
      <c r="E9" s="19" t="s">
        <v>107</v>
      </c>
      <c r="F9" s="19">
        <v>1357115</v>
      </c>
      <c r="G9" s="19">
        <v>12786</v>
      </c>
      <c r="H9" s="25">
        <v>43870</v>
      </c>
      <c r="I9" s="19" t="s">
        <v>126</v>
      </c>
      <c r="J9" s="19" t="s">
        <v>103</v>
      </c>
      <c r="K9" s="19">
        <v>2</v>
      </c>
      <c r="L9" s="19">
        <f aca="true" t="shared" si="0" ref="L9:L57">+K9</f>
        <v>2</v>
      </c>
      <c r="M9" s="19" t="s">
        <v>110</v>
      </c>
    </row>
    <row r="10" spans="1:13" ht="24">
      <c r="A10" s="19">
        <f aca="true" t="shared" si="1" ref="A10:A73">+A9+1</f>
        <v>3</v>
      </c>
      <c r="B10" s="19">
        <v>4354910</v>
      </c>
      <c r="C10" s="19" t="s">
        <v>111</v>
      </c>
      <c r="D10" s="19" t="s">
        <v>39</v>
      </c>
      <c r="E10" s="19" t="s">
        <v>107</v>
      </c>
      <c r="F10" s="19">
        <v>1361430</v>
      </c>
      <c r="G10" s="19">
        <v>12666</v>
      </c>
      <c r="H10" s="25">
        <v>43869</v>
      </c>
      <c r="I10" s="19" t="s">
        <v>126</v>
      </c>
      <c r="J10" s="19" t="s">
        <v>103</v>
      </c>
      <c r="K10" s="19">
        <v>4</v>
      </c>
      <c r="L10" s="19">
        <f t="shared" si="0"/>
        <v>4</v>
      </c>
      <c r="M10" s="19" t="s">
        <v>112</v>
      </c>
    </row>
    <row r="11" spans="1:13" ht="24">
      <c r="A11" s="19">
        <f t="shared" si="1"/>
        <v>4</v>
      </c>
      <c r="B11" s="19">
        <v>4354910</v>
      </c>
      <c r="C11" s="19" t="s">
        <v>113</v>
      </c>
      <c r="D11" s="19" t="s">
        <v>39</v>
      </c>
      <c r="E11" s="19" t="s">
        <v>107</v>
      </c>
      <c r="F11" s="19">
        <v>1361292</v>
      </c>
      <c r="G11" s="19">
        <v>12664</v>
      </c>
      <c r="H11" s="25">
        <v>43869</v>
      </c>
      <c r="I11" s="19" t="s">
        <v>126</v>
      </c>
      <c r="J11" s="19" t="s">
        <v>103</v>
      </c>
      <c r="K11" s="19">
        <v>3</v>
      </c>
      <c r="L11" s="19">
        <f t="shared" si="0"/>
        <v>3</v>
      </c>
      <c r="M11" s="19" t="s">
        <v>114</v>
      </c>
    </row>
    <row r="12" spans="1:13" ht="24">
      <c r="A12" s="19">
        <f t="shared" si="1"/>
        <v>5</v>
      </c>
      <c r="B12" s="19">
        <v>4354910</v>
      </c>
      <c r="C12" s="19" t="s">
        <v>128</v>
      </c>
      <c r="D12" s="19" t="s">
        <v>39</v>
      </c>
      <c r="E12" s="19" t="s">
        <v>107</v>
      </c>
      <c r="F12" s="19">
        <v>1361549</v>
      </c>
      <c r="G12" s="19">
        <v>12667</v>
      </c>
      <c r="H12" s="25">
        <v>43869</v>
      </c>
      <c r="I12" s="19" t="s">
        <v>126</v>
      </c>
      <c r="J12" s="19" t="s">
        <v>129</v>
      </c>
      <c r="K12" s="19">
        <v>1</v>
      </c>
      <c r="L12" s="19">
        <f t="shared" si="0"/>
        <v>1</v>
      </c>
      <c r="M12" s="19" t="s">
        <v>115</v>
      </c>
    </row>
    <row r="13" spans="1:13" ht="24">
      <c r="A13" s="19">
        <f t="shared" si="1"/>
        <v>6</v>
      </c>
      <c r="B13" s="19">
        <v>4354910</v>
      </c>
      <c r="C13" s="19" t="s">
        <v>116</v>
      </c>
      <c r="D13" s="19" t="s">
        <v>39</v>
      </c>
      <c r="E13" s="19" t="s">
        <v>107</v>
      </c>
      <c r="F13" s="19">
        <v>1366372</v>
      </c>
      <c r="G13" s="19">
        <v>12665</v>
      </c>
      <c r="H13" s="25">
        <v>43869</v>
      </c>
      <c r="I13" s="19" t="s">
        <v>126</v>
      </c>
      <c r="J13" s="19" t="s">
        <v>103</v>
      </c>
      <c r="K13" s="19">
        <v>2</v>
      </c>
      <c r="L13" s="19">
        <f t="shared" si="0"/>
        <v>2</v>
      </c>
      <c r="M13" s="19" t="s">
        <v>117</v>
      </c>
    </row>
    <row r="14" spans="1:13" ht="24">
      <c r="A14" s="19">
        <f t="shared" si="1"/>
        <v>7</v>
      </c>
      <c r="B14" s="19">
        <v>4354910</v>
      </c>
      <c r="C14" s="19" t="s">
        <v>118</v>
      </c>
      <c r="D14" s="19" t="s">
        <v>39</v>
      </c>
      <c r="E14" s="19" t="s">
        <v>107</v>
      </c>
      <c r="F14" s="19">
        <v>1361309</v>
      </c>
      <c r="G14" s="19">
        <v>12668</v>
      </c>
      <c r="H14" s="25">
        <v>43869</v>
      </c>
      <c r="I14" s="19" t="s">
        <v>126</v>
      </c>
      <c r="J14" s="19" t="s">
        <v>103</v>
      </c>
      <c r="K14" s="19">
        <v>4</v>
      </c>
      <c r="L14" s="19">
        <f t="shared" si="0"/>
        <v>4</v>
      </c>
      <c r="M14" s="19" t="s">
        <v>119</v>
      </c>
    </row>
    <row r="15" spans="1:13" ht="24">
      <c r="A15" s="19">
        <f t="shared" si="1"/>
        <v>8</v>
      </c>
      <c r="B15" s="19">
        <v>4252200</v>
      </c>
      <c r="C15" s="19" t="s">
        <v>120</v>
      </c>
      <c r="D15" s="19" t="s">
        <v>39</v>
      </c>
      <c r="E15" s="19" t="s">
        <v>107</v>
      </c>
      <c r="F15" s="19">
        <v>1355044</v>
      </c>
      <c r="G15" s="19">
        <v>12262</v>
      </c>
      <c r="H15" s="25">
        <v>43867</v>
      </c>
      <c r="I15" s="19" t="s">
        <v>126</v>
      </c>
      <c r="J15" s="19" t="s">
        <v>103</v>
      </c>
      <c r="K15" s="19">
        <v>40</v>
      </c>
      <c r="L15" s="19">
        <f t="shared" si="0"/>
        <v>40</v>
      </c>
      <c r="M15" s="19" t="s">
        <v>121</v>
      </c>
    </row>
    <row r="16" spans="1:13" ht="24">
      <c r="A16" s="19">
        <f t="shared" si="1"/>
        <v>9</v>
      </c>
      <c r="B16" s="19">
        <v>4252200</v>
      </c>
      <c r="C16" s="19" t="s">
        <v>122</v>
      </c>
      <c r="D16" s="19" t="s">
        <v>39</v>
      </c>
      <c r="E16" s="19" t="s">
        <v>107</v>
      </c>
      <c r="F16" s="19">
        <v>1366420</v>
      </c>
      <c r="G16" s="19">
        <v>12261</v>
      </c>
      <c r="H16" s="25">
        <v>43867</v>
      </c>
      <c r="I16" s="19" t="s">
        <v>126</v>
      </c>
      <c r="J16" s="19" t="s">
        <v>103</v>
      </c>
      <c r="K16" s="19">
        <v>40</v>
      </c>
      <c r="L16" s="19">
        <f t="shared" si="0"/>
        <v>40</v>
      </c>
      <c r="M16" s="19" t="s">
        <v>123</v>
      </c>
    </row>
    <row r="17" spans="1:13" ht="24">
      <c r="A17" s="19">
        <f t="shared" si="1"/>
        <v>10</v>
      </c>
      <c r="B17" s="19">
        <v>4252110</v>
      </c>
      <c r="C17" s="19" t="s">
        <v>41</v>
      </c>
      <c r="D17" s="19" t="s">
        <v>39</v>
      </c>
      <c r="E17" s="19" t="s">
        <v>42</v>
      </c>
      <c r="F17" s="19">
        <v>5125446</v>
      </c>
      <c r="G17" s="19">
        <v>4635297</v>
      </c>
      <c r="H17" s="25">
        <v>43934</v>
      </c>
      <c r="I17" s="19" t="s">
        <v>126</v>
      </c>
      <c r="J17" s="19" t="s">
        <v>103</v>
      </c>
      <c r="K17" s="26">
        <v>400</v>
      </c>
      <c r="L17" s="19">
        <f t="shared" si="0"/>
        <v>400</v>
      </c>
      <c r="M17" s="20">
        <v>218400</v>
      </c>
    </row>
    <row r="18" spans="1:13" ht="24">
      <c r="A18" s="19">
        <f t="shared" si="1"/>
        <v>11</v>
      </c>
      <c r="B18" s="19">
        <v>4252110</v>
      </c>
      <c r="C18" s="19" t="s">
        <v>43</v>
      </c>
      <c r="D18" s="19" t="s">
        <v>39</v>
      </c>
      <c r="E18" s="19" t="s">
        <v>42</v>
      </c>
      <c r="F18" s="19">
        <v>5132689</v>
      </c>
      <c r="G18" s="19">
        <v>4651903</v>
      </c>
      <c r="H18" s="25">
        <v>43922</v>
      </c>
      <c r="I18" s="19" t="s">
        <v>126</v>
      </c>
      <c r="J18" s="19" t="s">
        <v>130</v>
      </c>
      <c r="K18" s="19">
        <v>1</v>
      </c>
      <c r="L18" s="19">
        <f t="shared" si="0"/>
        <v>1</v>
      </c>
      <c r="M18" s="20">
        <v>629000</v>
      </c>
    </row>
    <row r="19" spans="1:13" ht="24">
      <c r="A19" s="19">
        <f t="shared" si="1"/>
        <v>12</v>
      </c>
      <c r="B19" s="19">
        <v>4252410</v>
      </c>
      <c r="C19" s="19" t="s">
        <v>44</v>
      </c>
      <c r="D19" s="19" t="s">
        <v>39</v>
      </c>
      <c r="E19" s="19" t="s">
        <v>42</v>
      </c>
      <c r="F19" s="19">
        <v>5132161</v>
      </c>
      <c r="G19" s="19">
        <v>4651108</v>
      </c>
      <c r="H19" s="25">
        <v>43921</v>
      </c>
      <c r="I19" s="19" t="s">
        <v>126</v>
      </c>
      <c r="J19" s="19" t="s">
        <v>103</v>
      </c>
      <c r="K19" s="19">
        <v>1000</v>
      </c>
      <c r="L19" s="19">
        <f t="shared" si="0"/>
        <v>1000</v>
      </c>
      <c r="M19" s="20">
        <v>2400000</v>
      </c>
    </row>
    <row r="20" spans="1:13" ht="24">
      <c r="A20" s="19">
        <f t="shared" si="1"/>
        <v>13</v>
      </c>
      <c r="B20" s="19">
        <v>4252110</v>
      </c>
      <c r="C20" s="19" t="s">
        <v>50</v>
      </c>
      <c r="D20" s="19" t="s">
        <v>39</v>
      </c>
      <c r="E20" s="19" t="s">
        <v>42</v>
      </c>
      <c r="F20" s="19">
        <v>5127636</v>
      </c>
      <c r="G20" s="19">
        <v>4640283</v>
      </c>
      <c r="H20" s="25">
        <v>43906</v>
      </c>
      <c r="I20" s="19" t="s">
        <v>126</v>
      </c>
      <c r="J20" s="19" t="s">
        <v>131</v>
      </c>
      <c r="K20" s="19">
        <v>600</v>
      </c>
      <c r="L20" s="19">
        <f t="shared" si="0"/>
        <v>600</v>
      </c>
      <c r="M20" s="20">
        <v>695520</v>
      </c>
    </row>
    <row r="21" spans="1:13" ht="24">
      <c r="A21" s="19">
        <f t="shared" si="1"/>
        <v>14</v>
      </c>
      <c r="B21" s="19">
        <v>4252110</v>
      </c>
      <c r="C21" s="19" t="s">
        <v>51</v>
      </c>
      <c r="D21" s="19" t="s">
        <v>39</v>
      </c>
      <c r="E21" s="19" t="s">
        <v>42</v>
      </c>
      <c r="F21" s="19">
        <v>5127600</v>
      </c>
      <c r="G21" s="19">
        <v>4640301</v>
      </c>
      <c r="H21" s="25">
        <v>43906</v>
      </c>
      <c r="I21" s="19" t="s">
        <v>126</v>
      </c>
      <c r="J21" s="19" t="s">
        <v>131</v>
      </c>
      <c r="K21" s="19">
        <v>600</v>
      </c>
      <c r="L21" s="19">
        <f t="shared" si="0"/>
        <v>600</v>
      </c>
      <c r="M21" s="20">
        <v>1512000</v>
      </c>
    </row>
    <row r="22" spans="1:13" ht="24">
      <c r="A22" s="19">
        <f t="shared" si="1"/>
        <v>15</v>
      </c>
      <c r="B22" s="19">
        <v>4252110</v>
      </c>
      <c r="C22" s="19" t="s">
        <v>50</v>
      </c>
      <c r="D22" s="19" t="s">
        <v>39</v>
      </c>
      <c r="E22" s="19" t="s">
        <v>42</v>
      </c>
      <c r="F22" s="19">
        <v>5127707</v>
      </c>
      <c r="G22" s="19">
        <v>4640606</v>
      </c>
      <c r="H22" s="25">
        <v>43906</v>
      </c>
      <c r="I22" s="19" t="s">
        <v>126</v>
      </c>
      <c r="J22" s="19"/>
      <c r="K22" s="19"/>
      <c r="L22" s="19">
        <f t="shared" si="0"/>
        <v>0</v>
      </c>
      <c r="M22" s="20">
        <v>2702800</v>
      </c>
    </row>
    <row r="23" spans="1:13" ht="24">
      <c r="A23" s="19">
        <f t="shared" si="1"/>
        <v>16</v>
      </c>
      <c r="B23" s="19">
        <v>4299990</v>
      </c>
      <c r="C23" s="19" t="s">
        <v>58</v>
      </c>
      <c r="D23" s="19" t="s">
        <v>39</v>
      </c>
      <c r="E23" s="19" t="s">
        <v>42</v>
      </c>
      <c r="F23" s="19">
        <v>5124516</v>
      </c>
      <c r="G23" s="19">
        <v>4631185</v>
      </c>
      <c r="H23" s="25">
        <v>43893</v>
      </c>
      <c r="I23" s="19" t="s">
        <v>126</v>
      </c>
      <c r="J23" s="19" t="s">
        <v>132</v>
      </c>
      <c r="K23" s="19">
        <v>500</v>
      </c>
      <c r="L23" s="19">
        <f t="shared" si="0"/>
        <v>500</v>
      </c>
      <c r="M23" s="20">
        <v>13800000</v>
      </c>
    </row>
    <row r="24" spans="1:13" ht="24">
      <c r="A24" s="19">
        <f t="shared" si="1"/>
        <v>17</v>
      </c>
      <c r="B24" s="19">
        <v>4252110</v>
      </c>
      <c r="C24" s="19" t="s">
        <v>59</v>
      </c>
      <c r="D24" s="19" t="s">
        <v>39</v>
      </c>
      <c r="E24" s="19" t="s">
        <v>42</v>
      </c>
      <c r="F24" s="19">
        <v>5123807</v>
      </c>
      <c r="G24" s="19">
        <v>4630462</v>
      </c>
      <c r="H24" s="25">
        <v>43892</v>
      </c>
      <c r="I24" s="19" t="s">
        <v>126</v>
      </c>
      <c r="J24" s="19" t="s">
        <v>103</v>
      </c>
      <c r="K24" s="19">
        <v>120</v>
      </c>
      <c r="L24" s="19">
        <f t="shared" si="0"/>
        <v>120</v>
      </c>
      <c r="M24" s="20">
        <v>999633.6</v>
      </c>
    </row>
    <row r="25" spans="1:13" ht="24">
      <c r="A25" s="19">
        <f t="shared" si="1"/>
        <v>18</v>
      </c>
      <c r="B25" s="19">
        <v>4252110</v>
      </c>
      <c r="C25" s="19" t="s">
        <v>62</v>
      </c>
      <c r="D25" s="19" t="s">
        <v>39</v>
      </c>
      <c r="E25" s="19" t="s">
        <v>42</v>
      </c>
      <c r="F25" s="19">
        <v>5115124</v>
      </c>
      <c r="G25" s="19">
        <v>4612894</v>
      </c>
      <c r="H25" s="25">
        <v>43878</v>
      </c>
      <c r="I25" s="19" t="s">
        <v>126</v>
      </c>
      <c r="J25" s="19"/>
      <c r="K25" s="19"/>
      <c r="L25" s="19">
        <f t="shared" si="0"/>
        <v>0</v>
      </c>
      <c r="M25" s="20">
        <v>968800</v>
      </c>
    </row>
    <row r="26" spans="1:13" ht="24">
      <c r="A26" s="19">
        <f t="shared" si="1"/>
        <v>19</v>
      </c>
      <c r="B26" s="19">
        <v>4252110</v>
      </c>
      <c r="C26" s="19" t="s">
        <v>64</v>
      </c>
      <c r="D26" s="19" t="s">
        <v>39</v>
      </c>
      <c r="E26" s="19" t="s">
        <v>42</v>
      </c>
      <c r="F26" s="19">
        <v>5117185</v>
      </c>
      <c r="G26" s="19">
        <v>4614950</v>
      </c>
      <c r="H26" s="25">
        <v>43873</v>
      </c>
      <c r="I26" s="19" t="s">
        <v>126</v>
      </c>
      <c r="J26" s="19" t="s">
        <v>103</v>
      </c>
      <c r="K26" s="19">
        <v>215</v>
      </c>
      <c r="L26" s="19">
        <f t="shared" si="0"/>
        <v>215</v>
      </c>
      <c r="M26" s="20">
        <v>5286720</v>
      </c>
    </row>
    <row r="27" spans="1:13" ht="24">
      <c r="A27" s="19">
        <f t="shared" si="1"/>
        <v>20</v>
      </c>
      <c r="B27" s="19">
        <v>4252110</v>
      </c>
      <c r="C27" s="19" t="s">
        <v>65</v>
      </c>
      <c r="D27" s="19" t="s">
        <v>39</v>
      </c>
      <c r="E27" s="19" t="s">
        <v>42</v>
      </c>
      <c r="F27" s="19">
        <v>5115103</v>
      </c>
      <c r="G27" s="19">
        <v>4612350</v>
      </c>
      <c r="H27" s="25">
        <v>43871</v>
      </c>
      <c r="I27" s="19" t="s">
        <v>126</v>
      </c>
      <c r="J27" s="19" t="s">
        <v>103</v>
      </c>
      <c r="K27" s="19">
        <v>1</v>
      </c>
      <c r="L27" s="19">
        <f t="shared" si="0"/>
        <v>1</v>
      </c>
      <c r="M27" s="20">
        <v>329000</v>
      </c>
    </row>
    <row r="28" spans="1:13" ht="24">
      <c r="A28" s="19">
        <f t="shared" si="1"/>
        <v>21</v>
      </c>
      <c r="B28" s="19">
        <v>4252110</v>
      </c>
      <c r="C28" s="19" t="s">
        <v>50</v>
      </c>
      <c r="D28" s="19" t="s">
        <v>39</v>
      </c>
      <c r="E28" s="19" t="s">
        <v>42</v>
      </c>
      <c r="F28" s="19">
        <v>5110018</v>
      </c>
      <c r="G28" s="19">
        <v>4590538</v>
      </c>
      <c r="H28" s="25">
        <v>43850</v>
      </c>
      <c r="I28" s="19" t="s">
        <v>126</v>
      </c>
      <c r="J28" s="19" t="s">
        <v>103</v>
      </c>
      <c r="K28" s="19">
        <v>350</v>
      </c>
      <c r="L28" s="19">
        <f t="shared" si="0"/>
        <v>350</v>
      </c>
      <c r="M28" s="20">
        <v>556220</v>
      </c>
    </row>
    <row r="29" spans="1:13" ht="24">
      <c r="A29" s="19">
        <f t="shared" si="1"/>
        <v>22</v>
      </c>
      <c r="B29" s="19">
        <v>4354930</v>
      </c>
      <c r="C29" s="19" t="s">
        <v>97</v>
      </c>
      <c r="D29" s="19" t="s">
        <v>39</v>
      </c>
      <c r="E29" s="19" t="s">
        <v>42</v>
      </c>
      <c r="F29" s="19">
        <v>5110012</v>
      </c>
      <c r="G29" s="19">
        <v>4590405</v>
      </c>
      <c r="H29" s="25">
        <v>43850</v>
      </c>
      <c r="I29" s="19" t="s">
        <v>126</v>
      </c>
      <c r="J29" s="19" t="s">
        <v>103</v>
      </c>
      <c r="K29" s="19">
        <v>10</v>
      </c>
      <c r="L29" s="19">
        <f t="shared" si="0"/>
        <v>10</v>
      </c>
      <c r="M29" s="20">
        <v>120000000</v>
      </c>
    </row>
    <row r="30" spans="1:13" ht="24">
      <c r="A30" s="19">
        <f t="shared" si="1"/>
        <v>23</v>
      </c>
      <c r="B30" s="19">
        <v>4252110</v>
      </c>
      <c r="C30" s="19" t="s">
        <v>98</v>
      </c>
      <c r="D30" s="19" t="s">
        <v>39</v>
      </c>
      <c r="E30" s="19" t="s">
        <v>42</v>
      </c>
      <c r="F30" s="19">
        <v>5110145</v>
      </c>
      <c r="G30" s="19">
        <v>4590727</v>
      </c>
      <c r="H30" s="25">
        <v>43850</v>
      </c>
      <c r="I30" s="19" t="s">
        <v>126</v>
      </c>
      <c r="J30" s="19" t="s">
        <v>103</v>
      </c>
      <c r="K30" s="19">
        <v>20</v>
      </c>
      <c r="L30" s="19">
        <f t="shared" si="0"/>
        <v>20</v>
      </c>
      <c r="M30" s="20">
        <v>744000</v>
      </c>
    </row>
    <row r="31" spans="1:13" ht="24">
      <c r="A31" s="19">
        <f t="shared" si="1"/>
        <v>24</v>
      </c>
      <c r="B31" s="19">
        <v>4252110</v>
      </c>
      <c r="C31" s="19" t="s">
        <v>99</v>
      </c>
      <c r="D31" s="19" t="s">
        <v>39</v>
      </c>
      <c r="E31" s="19" t="s">
        <v>42</v>
      </c>
      <c r="F31" s="19">
        <v>5125226</v>
      </c>
      <c r="G31" s="19">
        <v>4634998</v>
      </c>
      <c r="H31" s="25">
        <v>43839</v>
      </c>
      <c r="I31" s="19" t="s">
        <v>126</v>
      </c>
      <c r="J31" s="19" t="s">
        <v>103</v>
      </c>
      <c r="K31" s="19">
        <v>100</v>
      </c>
      <c r="L31" s="19">
        <f t="shared" si="0"/>
        <v>100</v>
      </c>
      <c r="M31" s="20">
        <v>450448</v>
      </c>
    </row>
    <row r="32" spans="1:13" ht="24">
      <c r="A32" s="19">
        <f t="shared" si="1"/>
        <v>25</v>
      </c>
      <c r="B32" s="19">
        <v>4299990</v>
      </c>
      <c r="C32" s="19" t="s">
        <v>45</v>
      </c>
      <c r="D32" s="19" t="s">
        <v>39</v>
      </c>
      <c r="E32" s="19" t="s">
        <v>40</v>
      </c>
      <c r="F32" s="19">
        <v>8425713</v>
      </c>
      <c r="G32" s="19">
        <v>7627834</v>
      </c>
      <c r="H32" s="25">
        <v>43918</v>
      </c>
      <c r="I32" s="19" t="s">
        <v>126</v>
      </c>
      <c r="J32" s="19" t="s">
        <v>105</v>
      </c>
      <c r="K32" s="27">
        <v>1</v>
      </c>
      <c r="L32" s="19">
        <f t="shared" si="0"/>
        <v>1</v>
      </c>
      <c r="M32" s="20">
        <v>223000</v>
      </c>
    </row>
    <row r="33" spans="1:13" ht="24">
      <c r="A33" s="19">
        <f t="shared" si="1"/>
        <v>26</v>
      </c>
      <c r="B33" s="19">
        <v>4299990</v>
      </c>
      <c r="C33" s="19" t="s">
        <v>45</v>
      </c>
      <c r="D33" s="19" t="s">
        <v>39</v>
      </c>
      <c r="E33" s="19" t="s">
        <v>40</v>
      </c>
      <c r="F33" s="19">
        <v>8425584</v>
      </c>
      <c r="G33" s="19">
        <v>7627641</v>
      </c>
      <c r="H33" s="25">
        <v>43918</v>
      </c>
      <c r="I33" s="19" t="s">
        <v>126</v>
      </c>
      <c r="J33" s="19" t="s">
        <v>105</v>
      </c>
      <c r="K33" s="27">
        <v>2</v>
      </c>
      <c r="L33" s="19">
        <f t="shared" si="0"/>
        <v>2</v>
      </c>
      <c r="M33" s="20">
        <v>446000</v>
      </c>
    </row>
    <row r="34" spans="1:13" ht="24">
      <c r="A34" s="19">
        <f t="shared" si="1"/>
        <v>27</v>
      </c>
      <c r="B34" s="19">
        <v>4252110</v>
      </c>
      <c r="C34" s="19" t="s">
        <v>47</v>
      </c>
      <c r="D34" s="19" t="s">
        <v>39</v>
      </c>
      <c r="E34" s="19" t="s">
        <v>40</v>
      </c>
      <c r="F34" s="19">
        <v>8423314</v>
      </c>
      <c r="G34" s="19">
        <v>7624012</v>
      </c>
      <c r="H34" s="25">
        <v>43917</v>
      </c>
      <c r="I34" s="19" t="s">
        <v>126</v>
      </c>
      <c r="J34" s="19" t="s">
        <v>103</v>
      </c>
      <c r="K34" s="27">
        <v>20</v>
      </c>
      <c r="L34" s="19">
        <f t="shared" si="0"/>
        <v>20</v>
      </c>
      <c r="M34" s="20">
        <v>1196000</v>
      </c>
    </row>
    <row r="35" spans="1:13" ht="24">
      <c r="A35" s="19">
        <f t="shared" si="1"/>
        <v>28</v>
      </c>
      <c r="B35" s="19">
        <v>4252110</v>
      </c>
      <c r="C35" s="19" t="s">
        <v>46</v>
      </c>
      <c r="D35" s="19" t="s">
        <v>39</v>
      </c>
      <c r="E35" s="19" t="s">
        <v>40</v>
      </c>
      <c r="F35" s="19">
        <v>8422849</v>
      </c>
      <c r="G35" s="19">
        <v>7623537</v>
      </c>
      <c r="H35" s="25">
        <v>43917</v>
      </c>
      <c r="I35" s="19" t="s">
        <v>126</v>
      </c>
      <c r="J35" s="19" t="s">
        <v>103</v>
      </c>
      <c r="K35" s="27">
        <v>500</v>
      </c>
      <c r="L35" s="19">
        <f t="shared" si="0"/>
        <v>500</v>
      </c>
      <c r="M35" s="20">
        <v>900000</v>
      </c>
    </row>
    <row r="36" spans="1:13" ht="24">
      <c r="A36" s="19">
        <f t="shared" si="1"/>
        <v>29</v>
      </c>
      <c r="B36" s="19">
        <v>4252110</v>
      </c>
      <c r="C36" s="19" t="s">
        <v>48</v>
      </c>
      <c r="D36" s="19" t="s">
        <v>39</v>
      </c>
      <c r="E36" s="19" t="s">
        <v>40</v>
      </c>
      <c r="F36" s="19">
        <v>8422626</v>
      </c>
      <c r="G36" s="19">
        <v>7622503</v>
      </c>
      <c r="H36" s="25">
        <v>43916</v>
      </c>
      <c r="I36" s="19" t="s">
        <v>126</v>
      </c>
      <c r="J36" s="19" t="s">
        <v>103</v>
      </c>
      <c r="K36" s="27">
        <v>2000</v>
      </c>
      <c r="L36" s="19">
        <f t="shared" si="0"/>
        <v>2000</v>
      </c>
      <c r="M36" s="20">
        <v>990000</v>
      </c>
    </row>
    <row r="37" spans="1:13" ht="24">
      <c r="A37" s="19">
        <f t="shared" si="1"/>
        <v>30</v>
      </c>
      <c r="B37" s="19">
        <v>4252110</v>
      </c>
      <c r="C37" s="19" t="s">
        <v>49</v>
      </c>
      <c r="D37" s="19" t="s">
        <v>39</v>
      </c>
      <c r="E37" s="19" t="s">
        <v>40</v>
      </c>
      <c r="F37" s="19">
        <v>8416793</v>
      </c>
      <c r="G37" s="19">
        <v>7605150</v>
      </c>
      <c r="H37" s="25">
        <v>43910</v>
      </c>
      <c r="I37" s="19" t="s">
        <v>126</v>
      </c>
      <c r="J37" s="19" t="s">
        <v>103</v>
      </c>
      <c r="K37" s="27">
        <v>200</v>
      </c>
      <c r="L37" s="19">
        <f t="shared" si="0"/>
        <v>200</v>
      </c>
      <c r="M37" s="20">
        <v>1800000</v>
      </c>
    </row>
    <row r="38" spans="1:13" ht="24">
      <c r="A38" s="19">
        <f t="shared" si="1"/>
        <v>31</v>
      </c>
      <c r="B38" s="19">
        <v>4252110</v>
      </c>
      <c r="C38" s="19" t="s">
        <v>55</v>
      </c>
      <c r="D38" s="19" t="s">
        <v>39</v>
      </c>
      <c r="E38" s="19" t="s">
        <v>40</v>
      </c>
      <c r="F38" s="19">
        <v>8411921</v>
      </c>
      <c r="G38" s="19">
        <v>7596531</v>
      </c>
      <c r="H38" s="25">
        <v>43906</v>
      </c>
      <c r="I38" s="19" t="s">
        <v>126</v>
      </c>
      <c r="J38" s="19" t="s">
        <v>103</v>
      </c>
      <c r="K38" s="27">
        <v>1</v>
      </c>
      <c r="L38" s="19">
        <f t="shared" si="0"/>
        <v>1</v>
      </c>
      <c r="M38" s="20">
        <v>147000</v>
      </c>
    </row>
    <row r="39" spans="1:13" ht="24">
      <c r="A39" s="19">
        <f t="shared" si="1"/>
        <v>32</v>
      </c>
      <c r="B39" s="19">
        <v>4252110</v>
      </c>
      <c r="C39" s="19" t="s">
        <v>54</v>
      </c>
      <c r="D39" s="19" t="s">
        <v>39</v>
      </c>
      <c r="E39" s="19" t="s">
        <v>40</v>
      </c>
      <c r="F39" s="19">
        <v>8411918</v>
      </c>
      <c r="G39" s="19">
        <v>7596136</v>
      </c>
      <c r="H39" s="25">
        <v>43906</v>
      </c>
      <c r="I39" s="19" t="s">
        <v>126</v>
      </c>
      <c r="J39" s="19" t="s">
        <v>103</v>
      </c>
      <c r="K39" s="27">
        <v>4</v>
      </c>
      <c r="L39" s="19">
        <f t="shared" si="0"/>
        <v>4</v>
      </c>
      <c r="M39" s="20">
        <v>336200</v>
      </c>
    </row>
    <row r="40" spans="1:13" ht="24">
      <c r="A40" s="19">
        <f t="shared" si="1"/>
        <v>33</v>
      </c>
      <c r="B40" s="19">
        <v>4252110</v>
      </c>
      <c r="C40" s="19" t="s">
        <v>52</v>
      </c>
      <c r="D40" s="19" t="s">
        <v>39</v>
      </c>
      <c r="E40" s="19" t="s">
        <v>40</v>
      </c>
      <c r="F40" s="19">
        <v>8411916</v>
      </c>
      <c r="G40" s="19">
        <v>7596530</v>
      </c>
      <c r="H40" s="25">
        <v>43906</v>
      </c>
      <c r="I40" s="19" t="s">
        <v>126</v>
      </c>
      <c r="J40" s="19" t="s">
        <v>103</v>
      </c>
      <c r="K40" s="27">
        <v>4</v>
      </c>
      <c r="L40" s="19">
        <f t="shared" si="0"/>
        <v>4</v>
      </c>
      <c r="M40" s="20">
        <v>356040</v>
      </c>
    </row>
    <row r="41" spans="1:13" ht="24">
      <c r="A41" s="19">
        <f t="shared" si="1"/>
        <v>34</v>
      </c>
      <c r="B41" s="19">
        <v>4252110</v>
      </c>
      <c r="C41" s="19" t="s">
        <v>53</v>
      </c>
      <c r="D41" s="19" t="s">
        <v>39</v>
      </c>
      <c r="E41" s="19" t="s">
        <v>40</v>
      </c>
      <c r="F41" s="19">
        <v>8411912</v>
      </c>
      <c r="G41" s="19">
        <v>7596577</v>
      </c>
      <c r="H41" s="25">
        <v>43906</v>
      </c>
      <c r="I41" s="19" t="s">
        <v>126</v>
      </c>
      <c r="J41" s="19" t="s">
        <v>103</v>
      </c>
      <c r="K41" s="27">
        <v>5</v>
      </c>
      <c r="L41" s="19">
        <f t="shared" si="0"/>
        <v>5</v>
      </c>
      <c r="M41" s="20">
        <v>950475</v>
      </c>
    </row>
    <row r="42" spans="1:13" ht="24">
      <c r="A42" s="19">
        <f t="shared" si="1"/>
        <v>35</v>
      </c>
      <c r="B42" s="19">
        <v>4252300</v>
      </c>
      <c r="C42" s="19" t="s">
        <v>56</v>
      </c>
      <c r="D42" s="19" t="s">
        <v>39</v>
      </c>
      <c r="E42" s="19" t="s">
        <v>40</v>
      </c>
      <c r="F42" s="19">
        <v>8408058</v>
      </c>
      <c r="G42" s="19">
        <v>7589657</v>
      </c>
      <c r="H42" s="25">
        <v>43903</v>
      </c>
      <c r="I42" s="19" t="s">
        <v>126</v>
      </c>
      <c r="J42" s="19" t="s">
        <v>133</v>
      </c>
      <c r="K42" s="27">
        <v>1</v>
      </c>
      <c r="L42" s="19">
        <f t="shared" si="0"/>
        <v>1</v>
      </c>
      <c r="M42" s="20">
        <v>300000</v>
      </c>
    </row>
    <row r="43" spans="1:13" ht="24">
      <c r="A43" s="19">
        <f t="shared" si="1"/>
        <v>36</v>
      </c>
      <c r="B43" s="19">
        <v>4299990</v>
      </c>
      <c r="C43" s="19" t="s">
        <v>57</v>
      </c>
      <c r="D43" s="19" t="s">
        <v>39</v>
      </c>
      <c r="E43" s="19" t="s">
        <v>40</v>
      </c>
      <c r="F43" s="19">
        <v>8395834</v>
      </c>
      <c r="G43" s="19">
        <v>7568976</v>
      </c>
      <c r="H43" s="25">
        <v>43894</v>
      </c>
      <c r="I43" s="19" t="s">
        <v>126</v>
      </c>
      <c r="J43" s="19" t="s">
        <v>103</v>
      </c>
      <c r="K43" s="27">
        <v>1000</v>
      </c>
      <c r="L43" s="19">
        <f t="shared" si="0"/>
        <v>1000</v>
      </c>
      <c r="M43" s="20">
        <v>1100000</v>
      </c>
    </row>
    <row r="44" spans="1:13" ht="24">
      <c r="A44" s="19">
        <f t="shared" si="1"/>
        <v>37</v>
      </c>
      <c r="B44" s="19">
        <v>4299990</v>
      </c>
      <c r="C44" s="19" t="s">
        <v>60</v>
      </c>
      <c r="D44" s="19" t="s">
        <v>39</v>
      </c>
      <c r="E44" s="19" t="s">
        <v>40</v>
      </c>
      <c r="F44" s="19">
        <v>8382901</v>
      </c>
      <c r="G44" s="19">
        <v>7532067</v>
      </c>
      <c r="H44" s="25">
        <v>43882</v>
      </c>
      <c r="I44" s="19" t="s">
        <v>126</v>
      </c>
      <c r="J44" s="19" t="s">
        <v>105</v>
      </c>
      <c r="K44" s="27">
        <v>1</v>
      </c>
      <c r="L44" s="19">
        <f t="shared" si="0"/>
        <v>1</v>
      </c>
      <c r="M44" s="20">
        <v>650000</v>
      </c>
    </row>
    <row r="45" spans="1:13" ht="24">
      <c r="A45" s="19">
        <f t="shared" si="1"/>
        <v>38</v>
      </c>
      <c r="B45" s="19">
        <v>4299990</v>
      </c>
      <c r="C45" s="19" t="s">
        <v>45</v>
      </c>
      <c r="D45" s="19" t="s">
        <v>39</v>
      </c>
      <c r="E45" s="19" t="s">
        <v>40</v>
      </c>
      <c r="F45" s="19">
        <v>8375036</v>
      </c>
      <c r="G45" s="19">
        <v>7511135</v>
      </c>
      <c r="H45" s="25">
        <v>43876</v>
      </c>
      <c r="I45" s="19" t="s">
        <v>126</v>
      </c>
      <c r="J45" s="19" t="s">
        <v>105</v>
      </c>
      <c r="K45" s="27">
        <v>2</v>
      </c>
      <c r="L45" s="19">
        <f t="shared" si="0"/>
        <v>2</v>
      </c>
      <c r="M45" s="20">
        <v>446000</v>
      </c>
    </row>
    <row r="46" spans="1:13" ht="24">
      <c r="A46" s="19">
        <f t="shared" si="1"/>
        <v>39</v>
      </c>
      <c r="B46" s="19">
        <v>4252300</v>
      </c>
      <c r="C46" s="19" t="s">
        <v>61</v>
      </c>
      <c r="D46" s="19" t="s">
        <v>39</v>
      </c>
      <c r="E46" s="19" t="s">
        <v>40</v>
      </c>
      <c r="F46" s="19">
        <v>8371905</v>
      </c>
      <c r="G46" s="19">
        <v>7504350</v>
      </c>
      <c r="H46" s="25">
        <v>43879</v>
      </c>
      <c r="I46" s="19" t="s">
        <v>126</v>
      </c>
      <c r="J46" s="19" t="s">
        <v>103</v>
      </c>
      <c r="K46" s="27">
        <v>30</v>
      </c>
      <c r="L46" s="19">
        <f t="shared" si="0"/>
        <v>30</v>
      </c>
      <c r="M46" s="20">
        <v>420000</v>
      </c>
    </row>
    <row r="47" spans="1:13" ht="24">
      <c r="A47" s="19">
        <f t="shared" si="1"/>
        <v>40</v>
      </c>
      <c r="B47" s="19">
        <v>4252110</v>
      </c>
      <c r="C47" s="19" t="s">
        <v>63</v>
      </c>
      <c r="D47" s="19" t="s">
        <v>39</v>
      </c>
      <c r="E47" s="19" t="s">
        <v>40</v>
      </c>
      <c r="F47" s="19">
        <v>8366818</v>
      </c>
      <c r="G47" s="19">
        <v>7478790</v>
      </c>
      <c r="H47" s="25">
        <v>43873</v>
      </c>
      <c r="I47" s="19" t="s">
        <v>126</v>
      </c>
      <c r="J47" s="19" t="s">
        <v>103</v>
      </c>
      <c r="K47" s="27">
        <v>60</v>
      </c>
      <c r="L47" s="19">
        <f t="shared" si="0"/>
        <v>60</v>
      </c>
      <c r="M47" s="20">
        <v>89940</v>
      </c>
    </row>
    <row r="48" spans="1:13" ht="24">
      <c r="A48" s="19">
        <f t="shared" si="1"/>
        <v>41</v>
      </c>
      <c r="B48" s="19">
        <v>4299990</v>
      </c>
      <c r="C48" s="19" t="s">
        <v>66</v>
      </c>
      <c r="D48" s="19" t="s">
        <v>39</v>
      </c>
      <c r="E48" s="19" t="s">
        <v>40</v>
      </c>
      <c r="F48" s="19">
        <v>8363606</v>
      </c>
      <c r="G48" s="19">
        <v>7469926</v>
      </c>
      <c r="H48" s="25">
        <v>43868</v>
      </c>
      <c r="I48" s="19" t="s">
        <v>126</v>
      </c>
      <c r="J48" s="19" t="s">
        <v>103</v>
      </c>
      <c r="K48" s="27">
        <v>54</v>
      </c>
      <c r="L48" s="19">
        <f t="shared" si="0"/>
        <v>54</v>
      </c>
      <c r="M48" s="20">
        <v>2268000</v>
      </c>
    </row>
    <row r="49" spans="1:13" ht="24">
      <c r="A49" s="19">
        <f t="shared" si="1"/>
        <v>42</v>
      </c>
      <c r="B49" s="19">
        <v>4252110</v>
      </c>
      <c r="C49" s="19" t="s">
        <v>69</v>
      </c>
      <c r="D49" s="19" t="s">
        <v>39</v>
      </c>
      <c r="E49" s="19" t="s">
        <v>40</v>
      </c>
      <c r="F49" s="19">
        <v>8360396</v>
      </c>
      <c r="G49" s="19">
        <v>7458949</v>
      </c>
      <c r="H49" s="25">
        <v>43864</v>
      </c>
      <c r="I49" s="19" t="s">
        <v>126</v>
      </c>
      <c r="J49" s="19" t="s">
        <v>103</v>
      </c>
      <c r="K49" s="27">
        <v>20</v>
      </c>
      <c r="L49" s="19">
        <f t="shared" si="0"/>
        <v>20</v>
      </c>
      <c r="M49" s="20">
        <v>338900</v>
      </c>
    </row>
    <row r="50" spans="1:13" ht="24">
      <c r="A50" s="19">
        <f t="shared" si="1"/>
        <v>43</v>
      </c>
      <c r="B50" s="19">
        <v>4354990</v>
      </c>
      <c r="C50" s="19" t="s">
        <v>70</v>
      </c>
      <c r="D50" s="19" t="s">
        <v>39</v>
      </c>
      <c r="E50" s="19" t="s">
        <v>40</v>
      </c>
      <c r="F50" s="19">
        <v>8359617</v>
      </c>
      <c r="G50" s="19">
        <v>7456259</v>
      </c>
      <c r="H50" s="25">
        <v>43863</v>
      </c>
      <c r="I50" s="19" t="s">
        <v>126</v>
      </c>
      <c r="J50" s="19" t="s">
        <v>103</v>
      </c>
      <c r="K50" s="27">
        <v>1</v>
      </c>
      <c r="L50" s="19">
        <f t="shared" si="0"/>
        <v>1</v>
      </c>
      <c r="M50" s="20">
        <v>4437000</v>
      </c>
    </row>
    <row r="51" spans="1:13" ht="24">
      <c r="A51" s="19">
        <f t="shared" si="1"/>
        <v>44</v>
      </c>
      <c r="B51" s="19">
        <v>4252110</v>
      </c>
      <c r="C51" s="19" t="s">
        <v>72</v>
      </c>
      <c r="D51" s="19" t="s">
        <v>39</v>
      </c>
      <c r="E51" s="19" t="s">
        <v>40</v>
      </c>
      <c r="F51" s="19">
        <v>8357479</v>
      </c>
      <c r="G51" s="19">
        <v>7442063</v>
      </c>
      <c r="H51" s="25">
        <v>43861</v>
      </c>
      <c r="I51" s="19" t="s">
        <v>126</v>
      </c>
      <c r="J51" s="19" t="s">
        <v>134</v>
      </c>
      <c r="K51" s="27">
        <v>500</v>
      </c>
      <c r="L51" s="19">
        <f t="shared" si="0"/>
        <v>500</v>
      </c>
      <c r="M51" s="20">
        <v>48875</v>
      </c>
    </row>
    <row r="52" spans="1:13" ht="24">
      <c r="A52" s="19">
        <f t="shared" si="1"/>
        <v>45</v>
      </c>
      <c r="B52" s="19">
        <v>4252110</v>
      </c>
      <c r="C52" s="19" t="s">
        <v>73</v>
      </c>
      <c r="D52" s="19" t="s">
        <v>39</v>
      </c>
      <c r="E52" s="19" t="s">
        <v>40</v>
      </c>
      <c r="F52" s="19">
        <v>8357470</v>
      </c>
      <c r="G52" s="19">
        <v>7442080</v>
      </c>
      <c r="H52" s="25">
        <v>43861</v>
      </c>
      <c r="I52" s="19" t="s">
        <v>126</v>
      </c>
      <c r="J52" s="19" t="s">
        <v>134</v>
      </c>
      <c r="K52" s="27">
        <v>500</v>
      </c>
      <c r="L52" s="19">
        <f t="shared" si="0"/>
        <v>500</v>
      </c>
      <c r="M52" s="20">
        <v>40250</v>
      </c>
    </row>
    <row r="53" spans="1:13" ht="24">
      <c r="A53" s="19">
        <f t="shared" si="1"/>
        <v>46</v>
      </c>
      <c r="B53" s="19">
        <v>4252110</v>
      </c>
      <c r="C53" s="19" t="s">
        <v>74</v>
      </c>
      <c r="D53" s="19" t="s">
        <v>39</v>
      </c>
      <c r="E53" s="19" t="s">
        <v>40</v>
      </c>
      <c r="F53" s="19">
        <v>8357335</v>
      </c>
      <c r="G53" s="19">
        <v>7441827</v>
      </c>
      <c r="H53" s="25">
        <v>43861</v>
      </c>
      <c r="I53" s="19" t="s">
        <v>126</v>
      </c>
      <c r="J53" s="19" t="s">
        <v>103</v>
      </c>
      <c r="K53" s="27">
        <v>10</v>
      </c>
      <c r="L53" s="19">
        <f t="shared" si="0"/>
        <v>10</v>
      </c>
      <c r="M53" s="20">
        <v>230000</v>
      </c>
    </row>
    <row r="54" spans="1:13" ht="24">
      <c r="A54" s="19">
        <f t="shared" si="1"/>
        <v>47</v>
      </c>
      <c r="B54" s="19">
        <v>4252410</v>
      </c>
      <c r="C54" s="19" t="s">
        <v>77</v>
      </c>
      <c r="D54" s="19" t="s">
        <v>39</v>
      </c>
      <c r="E54" s="19" t="s">
        <v>40</v>
      </c>
      <c r="F54" s="19">
        <v>8357333</v>
      </c>
      <c r="G54" s="19">
        <v>7441889</v>
      </c>
      <c r="H54" s="25">
        <v>43861</v>
      </c>
      <c r="I54" s="19" t="s">
        <v>126</v>
      </c>
      <c r="J54" s="19" t="s">
        <v>135</v>
      </c>
      <c r="K54" s="27">
        <v>1</v>
      </c>
      <c r="L54" s="19">
        <f t="shared" si="0"/>
        <v>1</v>
      </c>
      <c r="M54" s="20">
        <v>5175</v>
      </c>
    </row>
    <row r="55" spans="1:13" ht="24">
      <c r="A55" s="19">
        <f t="shared" si="1"/>
        <v>48</v>
      </c>
      <c r="B55" s="19">
        <v>4252410</v>
      </c>
      <c r="C55" s="19" t="s">
        <v>76</v>
      </c>
      <c r="D55" s="19" t="s">
        <v>39</v>
      </c>
      <c r="E55" s="19" t="s">
        <v>40</v>
      </c>
      <c r="F55" s="19">
        <v>8357329</v>
      </c>
      <c r="G55" s="19">
        <v>7441782</v>
      </c>
      <c r="H55" s="25">
        <v>43861</v>
      </c>
      <c r="I55" s="19" t="s">
        <v>126</v>
      </c>
      <c r="J55" s="19" t="s">
        <v>134</v>
      </c>
      <c r="K55" s="27">
        <v>200</v>
      </c>
      <c r="L55" s="19">
        <f t="shared" si="0"/>
        <v>200</v>
      </c>
      <c r="M55" s="20">
        <v>57500</v>
      </c>
    </row>
    <row r="56" spans="1:13" ht="24">
      <c r="A56" s="19">
        <f t="shared" si="1"/>
        <v>49</v>
      </c>
      <c r="B56" s="19">
        <v>4252410</v>
      </c>
      <c r="C56" s="19" t="s">
        <v>77</v>
      </c>
      <c r="D56" s="19" t="s">
        <v>39</v>
      </c>
      <c r="E56" s="19" t="s">
        <v>40</v>
      </c>
      <c r="F56" s="19">
        <v>8357325</v>
      </c>
      <c r="G56" s="19">
        <v>7441592</v>
      </c>
      <c r="H56" s="25">
        <v>43861</v>
      </c>
      <c r="I56" s="19" t="s">
        <v>126</v>
      </c>
      <c r="J56" s="19" t="s">
        <v>135</v>
      </c>
      <c r="K56" s="27">
        <v>1</v>
      </c>
      <c r="L56" s="19">
        <f t="shared" si="0"/>
        <v>1</v>
      </c>
      <c r="M56" s="20">
        <v>40250</v>
      </c>
    </row>
    <row r="57" spans="1:13" ht="24">
      <c r="A57" s="19">
        <f t="shared" si="1"/>
        <v>50</v>
      </c>
      <c r="B57" s="19">
        <v>4252410</v>
      </c>
      <c r="C57" s="19" t="s">
        <v>78</v>
      </c>
      <c r="D57" s="19" t="s">
        <v>39</v>
      </c>
      <c r="E57" s="19" t="s">
        <v>40</v>
      </c>
      <c r="F57" s="19">
        <v>8357322</v>
      </c>
      <c r="G57" s="19">
        <v>7441566</v>
      </c>
      <c r="H57" s="25">
        <v>43861</v>
      </c>
      <c r="I57" s="19" t="s">
        <v>126</v>
      </c>
      <c r="J57" s="19" t="s">
        <v>135</v>
      </c>
      <c r="K57" s="27">
        <v>1</v>
      </c>
      <c r="L57" s="19">
        <f t="shared" si="0"/>
        <v>1</v>
      </c>
      <c r="M57" s="20">
        <v>109250</v>
      </c>
    </row>
    <row r="58" spans="1:13" ht="24">
      <c r="A58" s="19">
        <f t="shared" si="1"/>
        <v>51</v>
      </c>
      <c r="B58" s="19">
        <v>4252410</v>
      </c>
      <c r="C58" s="19" t="s">
        <v>79</v>
      </c>
      <c r="D58" s="19" t="s">
        <v>39</v>
      </c>
      <c r="E58" s="19" t="s">
        <v>40</v>
      </c>
      <c r="F58" s="19">
        <v>8357321</v>
      </c>
      <c r="G58" s="19">
        <v>7441673</v>
      </c>
      <c r="H58" s="25">
        <v>43861</v>
      </c>
      <c r="I58" s="19" t="s">
        <v>126</v>
      </c>
      <c r="J58" s="19" t="s">
        <v>135</v>
      </c>
      <c r="K58" s="27">
        <v>1</v>
      </c>
      <c r="L58" s="19">
        <f aca="true" t="shared" si="2" ref="L58:L86">+K58</f>
        <v>1</v>
      </c>
      <c r="M58" s="20">
        <v>64400</v>
      </c>
    </row>
    <row r="59" spans="1:13" ht="24">
      <c r="A59" s="19">
        <f t="shared" si="1"/>
        <v>52</v>
      </c>
      <c r="B59" s="19">
        <v>4252410</v>
      </c>
      <c r="C59" s="19" t="s">
        <v>80</v>
      </c>
      <c r="D59" s="19" t="s">
        <v>39</v>
      </c>
      <c r="E59" s="19" t="s">
        <v>40</v>
      </c>
      <c r="F59" s="19">
        <v>8357316</v>
      </c>
      <c r="G59" s="19">
        <v>7441571</v>
      </c>
      <c r="H59" s="25">
        <v>43861</v>
      </c>
      <c r="I59" s="19" t="s">
        <v>126</v>
      </c>
      <c r="J59" s="19" t="s">
        <v>135</v>
      </c>
      <c r="K59" s="27">
        <v>200</v>
      </c>
      <c r="L59" s="19">
        <f t="shared" si="2"/>
        <v>200</v>
      </c>
      <c r="M59" s="20">
        <v>2254000</v>
      </c>
    </row>
    <row r="60" spans="1:13" ht="24">
      <c r="A60" s="19">
        <f t="shared" si="1"/>
        <v>53</v>
      </c>
      <c r="B60" s="19">
        <v>4252410</v>
      </c>
      <c r="C60" s="19" t="s">
        <v>81</v>
      </c>
      <c r="D60" s="19" t="s">
        <v>39</v>
      </c>
      <c r="E60" s="19" t="s">
        <v>40</v>
      </c>
      <c r="F60" s="19">
        <v>8357312</v>
      </c>
      <c r="G60" s="19">
        <v>7441565</v>
      </c>
      <c r="H60" s="25">
        <v>43861</v>
      </c>
      <c r="I60" s="19" t="s">
        <v>126</v>
      </c>
      <c r="J60" s="19" t="s">
        <v>134</v>
      </c>
      <c r="K60" s="27">
        <v>200</v>
      </c>
      <c r="L60" s="19">
        <f t="shared" si="2"/>
        <v>200</v>
      </c>
      <c r="M60" s="20">
        <v>368000</v>
      </c>
    </row>
    <row r="61" spans="1:13" ht="24">
      <c r="A61" s="19">
        <f t="shared" si="1"/>
        <v>54</v>
      </c>
      <c r="B61" s="19">
        <v>4252410</v>
      </c>
      <c r="C61" s="19" t="s">
        <v>94</v>
      </c>
      <c r="D61" s="19" t="s">
        <v>39</v>
      </c>
      <c r="E61" s="19" t="s">
        <v>40</v>
      </c>
      <c r="F61" s="19">
        <v>8357308</v>
      </c>
      <c r="G61" s="19">
        <v>7441639</v>
      </c>
      <c r="H61" s="25">
        <v>43861</v>
      </c>
      <c r="I61" s="19" t="s">
        <v>126</v>
      </c>
      <c r="J61" s="19" t="s">
        <v>134</v>
      </c>
      <c r="K61" s="27">
        <v>200</v>
      </c>
      <c r="L61" s="19">
        <f t="shared" si="2"/>
        <v>200</v>
      </c>
      <c r="M61" s="20">
        <v>201250</v>
      </c>
    </row>
    <row r="62" spans="1:13" ht="24">
      <c r="A62" s="19">
        <f t="shared" si="1"/>
        <v>55</v>
      </c>
      <c r="B62" s="19">
        <v>4252410</v>
      </c>
      <c r="C62" s="19" t="s">
        <v>82</v>
      </c>
      <c r="D62" s="19" t="s">
        <v>39</v>
      </c>
      <c r="E62" s="19" t="s">
        <v>40</v>
      </c>
      <c r="F62" s="19">
        <v>8357304</v>
      </c>
      <c r="G62" s="19">
        <v>7441678</v>
      </c>
      <c r="H62" s="25">
        <v>43861</v>
      </c>
      <c r="I62" s="19" t="s">
        <v>126</v>
      </c>
      <c r="J62" s="19" t="s">
        <v>134</v>
      </c>
      <c r="K62" s="27">
        <v>200</v>
      </c>
      <c r="L62" s="19">
        <f t="shared" si="2"/>
        <v>200</v>
      </c>
      <c r="M62" s="20">
        <v>20700</v>
      </c>
    </row>
    <row r="63" spans="1:13" ht="24">
      <c r="A63" s="19">
        <f t="shared" si="1"/>
        <v>56</v>
      </c>
      <c r="B63" s="19">
        <v>4252410</v>
      </c>
      <c r="C63" s="19" t="s">
        <v>83</v>
      </c>
      <c r="D63" s="19" t="s">
        <v>39</v>
      </c>
      <c r="E63" s="19" t="s">
        <v>40</v>
      </c>
      <c r="F63" s="19">
        <v>8357297</v>
      </c>
      <c r="G63" s="19">
        <v>7441622</v>
      </c>
      <c r="H63" s="25">
        <v>43861</v>
      </c>
      <c r="I63" s="19" t="s">
        <v>126</v>
      </c>
      <c r="J63" s="19" t="s">
        <v>134</v>
      </c>
      <c r="K63" s="27">
        <v>500</v>
      </c>
      <c r="L63" s="19">
        <f t="shared" si="2"/>
        <v>500</v>
      </c>
      <c r="M63" s="20">
        <v>37375</v>
      </c>
    </row>
    <row r="64" spans="1:13" ht="24">
      <c r="A64" s="19">
        <f t="shared" si="1"/>
        <v>57</v>
      </c>
      <c r="B64" s="19">
        <v>4252410</v>
      </c>
      <c r="C64" s="19" t="s">
        <v>77</v>
      </c>
      <c r="D64" s="19" t="s">
        <v>39</v>
      </c>
      <c r="E64" s="19" t="s">
        <v>40</v>
      </c>
      <c r="F64" s="19">
        <v>8357292</v>
      </c>
      <c r="G64" s="19">
        <v>7441684</v>
      </c>
      <c r="H64" s="25">
        <v>43861</v>
      </c>
      <c r="I64" s="19" t="s">
        <v>126</v>
      </c>
      <c r="J64" s="19" t="s">
        <v>134</v>
      </c>
      <c r="K64" s="27">
        <v>200</v>
      </c>
      <c r="L64" s="19">
        <f t="shared" si="2"/>
        <v>200</v>
      </c>
      <c r="M64" s="20">
        <v>36800</v>
      </c>
    </row>
    <row r="65" spans="1:13" ht="24">
      <c r="A65" s="19">
        <f t="shared" si="1"/>
        <v>58</v>
      </c>
      <c r="B65" s="19">
        <v>4252410</v>
      </c>
      <c r="C65" s="19" t="s">
        <v>84</v>
      </c>
      <c r="D65" s="19" t="s">
        <v>39</v>
      </c>
      <c r="E65" s="19" t="s">
        <v>40</v>
      </c>
      <c r="F65" s="19">
        <v>8357290</v>
      </c>
      <c r="G65" s="19">
        <v>7441683</v>
      </c>
      <c r="H65" s="25">
        <v>43861</v>
      </c>
      <c r="I65" s="19" t="s">
        <v>126</v>
      </c>
      <c r="J65" s="19" t="s">
        <v>134</v>
      </c>
      <c r="K65" s="27">
        <v>200</v>
      </c>
      <c r="L65" s="19">
        <f t="shared" si="2"/>
        <v>200</v>
      </c>
      <c r="M65" s="20">
        <v>27600</v>
      </c>
    </row>
    <row r="66" spans="1:13" ht="24">
      <c r="A66" s="19">
        <f t="shared" si="1"/>
        <v>59</v>
      </c>
      <c r="B66" s="19">
        <v>4252110</v>
      </c>
      <c r="C66" s="19" t="s">
        <v>71</v>
      </c>
      <c r="D66" s="19" t="s">
        <v>39</v>
      </c>
      <c r="E66" s="19" t="s">
        <v>40</v>
      </c>
      <c r="F66" s="19">
        <v>8357289</v>
      </c>
      <c r="G66" s="19">
        <v>7441588</v>
      </c>
      <c r="H66" s="25">
        <v>43861</v>
      </c>
      <c r="I66" s="19" t="s">
        <v>126</v>
      </c>
      <c r="J66" s="19" t="s">
        <v>103</v>
      </c>
      <c r="K66" s="27">
        <v>10</v>
      </c>
      <c r="L66" s="19">
        <f t="shared" si="2"/>
        <v>10</v>
      </c>
      <c r="M66" s="20">
        <v>620000</v>
      </c>
    </row>
    <row r="67" spans="1:13" ht="24">
      <c r="A67" s="19">
        <f t="shared" si="1"/>
        <v>60</v>
      </c>
      <c r="B67" s="19">
        <v>4252110</v>
      </c>
      <c r="C67" s="19" t="s">
        <v>71</v>
      </c>
      <c r="D67" s="19" t="s">
        <v>39</v>
      </c>
      <c r="E67" s="19" t="s">
        <v>40</v>
      </c>
      <c r="F67" s="19">
        <v>8357286</v>
      </c>
      <c r="G67" s="19">
        <v>7441690</v>
      </c>
      <c r="H67" s="25">
        <v>43861</v>
      </c>
      <c r="I67" s="19" t="s">
        <v>126</v>
      </c>
      <c r="J67" s="19" t="s">
        <v>103</v>
      </c>
      <c r="K67" s="27">
        <v>10</v>
      </c>
      <c r="L67" s="19">
        <f t="shared" si="2"/>
        <v>10</v>
      </c>
      <c r="M67" s="20">
        <v>632500</v>
      </c>
    </row>
    <row r="68" spans="1:13" ht="24">
      <c r="A68" s="19">
        <f t="shared" si="1"/>
        <v>61</v>
      </c>
      <c r="B68" s="19">
        <v>4252110</v>
      </c>
      <c r="C68" s="19" t="s">
        <v>71</v>
      </c>
      <c r="D68" s="19" t="s">
        <v>39</v>
      </c>
      <c r="E68" s="19" t="s">
        <v>40</v>
      </c>
      <c r="F68" s="19">
        <v>8357273</v>
      </c>
      <c r="G68" s="19">
        <v>7441562</v>
      </c>
      <c r="H68" s="25">
        <v>43861</v>
      </c>
      <c r="I68" s="19" t="s">
        <v>126</v>
      </c>
      <c r="J68" s="19" t="s">
        <v>103</v>
      </c>
      <c r="K68" s="27">
        <v>10</v>
      </c>
      <c r="L68" s="19">
        <f t="shared" si="2"/>
        <v>10</v>
      </c>
      <c r="M68" s="20">
        <v>690000</v>
      </c>
    </row>
    <row r="69" spans="1:13" ht="24">
      <c r="A69" s="19">
        <f t="shared" si="1"/>
        <v>62</v>
      </c>
      <c r="B69" s="19">
        <v>4252110</v>
      </c>
      <c r="C69" s="19" t="s">
        <v>85</v>
      </c>
      <c r="D69" s="19" t="s">
        <v>39</v>
      </c>
      <c r="E69" s="19" t="s">
        <v>40</v>
      </c>
      <c r="F69" s="19">
        <v>8357271</v>
      </c>
      <c r="G69" s="19">
        <v>7441608</v>
      </c>
      <c r="H69" s="25">
        <v>43861</v>
      </c>
      <c r="I69" s="19" t="s">
        <v>126</v>
      </c>
      <c r="J69" s="19" t="s">
        <v>103</v>
      </c>
      <c r="K69" s="27">
        <v>30</v>
      </c>
      <c r="L69" s="19">
        <f t="shared" si="2"/>
        <v>30</v>
      </c>
      <c r="M69" s="20">
        <v>3277500</v>
      </c>
    </row>
    <row r="70" spans="1:13" ht="24">
      <c r="A70" s="19">
        <f t="shared" si="1"/>
        <v>63</v>
      </c>
      <c r="B70" s="19">
        <v>4252410</v>
      </c>
      <c r="C70" s="19" t="s">
        <v>86</v>
      </c>
      <c r="D70" s="19" t="s">
        <v>39</v>
      </c>
      <c r="E70" s="19" t="s">
        <v>40</v>
      </c>
      <c r="F70" s="19">
        <v>8357265</v>
      </c>
      <c r="G70" s="19">
        <v>7441687</v>
      </c>
      <c r="H70" s="25">
        <v>43861</v>
      </c>
      <c r="I70" s="19" t="s">
        <v>126</v>
      </c>
      <c r="J70" s="19" t="s">
        <v>134</v>
      </c>
      <c r="K70" s="27">
        <v>500</v>
      </c>
      <c r="L70" s="19">
        <f t="shared" si="2"/>
        <v>500</v>
      </c>
      <c r="M70" s="20">
        <v>103500</v>
      </c>
    </row>
    <row r="71" spans="1:13" ht="24">
      <c r="A71" s="19">
        <f t="shared" si="1"/>
        <v>64</v>
      </c>
      <c r="B71" s="19">
        <v>4252410</v>
      </c>
      <c r="C71" s="19" t="s">
        <v>87</v>
      </c>
      <c r="D71" s="19" t="s">
        <v>39</v>
      </c>
      <c r="E71" s="19" t="s">
        <v>40</v>
      </c>
      <c r="F71" s="19">
        <v>8357264</v>
      </c>
      <c r="G71" s="19">
        <v>7441681</v>
      </c>
      <c r="H71" s="25">
        <v>43861</v>
      </c>
      <c r="I71" s="19" t="s">
        <v>126</v>
      </c>
      <c r="J71" s="19" t="s">
        <v>134</v>
      </c>
      <c r="K71" s="27">
        <v>20</v>
      </c>
      <c r="L71" s="19">
        <f t="shared" si="2"/>
        <v>20</v>
      </c>
      <c r="M71" s="20">
        <v>27600</v>
      </c>
    </row>
    <row r="72" spans="1:13" ht="24">
      <c r="A72" s="19">
        <f t="shared" si="1"/>
        <v>65</v>
      </c>
      <c r="B72" s="19">
        <v>4252410</v>
      </c>
      <c r="C72" s="19" t="s">
        <v>88</v>
      </c>
      <c r="D72" s="19" t="s">
        <v>39</v>
      </c>
      <c r="E72" s="19" t="s">
        <v>40</v>
      </c>
      <c r="F72" s="19">
        <v>8357260</v>
      </c>
      <c r="G72" s="19">
        <v>7441674</v>
      </c>
      <c r="H72" s="25">
        <v>43861</v>
      </c>
      <c r="I72" s="19" t="s">
        <v>126</v>
      </c>
      <c r="J72" s="19" t="s">
        <v>134</v>
      </c>
      <c r="K72" s="27">
        <v>20</v>
      </c>
      <c r="L72" s="19">
        <f t="shared" si="2"/>
        <v>20</v>
      </c>
      <c r="M72" s="20">
        <v>41400</v>
      </c>
    </row>
    <row r="73" spans="1:13" ht="24">
      <c r="A73" s="19">
        <f t="shared" si="1"/>
        <v>66</v>
      </c>
      <c r="B73" s="19">
        <v>4252410</v>
      </c>
      <c r="C73" s="19" t="s">
        <v>89</v>
      </c>
      <c r="D73" s="19" t="s">
        <v>39</v>
      </c>
      <c r="E73" s="19" t="s">
        <v>40</v>
      </c>
      <c r="F73" s="19">
        <v>8357259</v>
      </c>
      <c r="G73" s="19">
        <v>7441680</v>
      </c>
      <c r="H73" s="25">
        <v>43861</v>
      </c>
      <c r="I73" s="19" t="s">
        <v>126</v>
      </c>
      <c r="J73" s="19" t="s">
        <v>134</v>
      </c>
      <c r="K73" s="27">
        <v>200</v>
      </c>
      <c r="L73" s="19">
        <f t="shared" si="2"/>
        <v>200</v>
      </c>
      <c r="M73" s="20">
        <v>12650</v>
      </c>
    </row>
    <row r="74" spans="1:13" ht="24">
      <c r="A74" s="19">
        <f aca="true" t="shared" si="3" ref="A74:A86">+A73+1</f>
        <v>67</v>
      </c>
      <c r="B74" s="19">
        <v>4252410</v>
      </c>
      <c r="C74" s="19" t="s">
        <v>77</v>
      </c>
      <c r="D74" s="19" t="s">
        <v>39</v>
      </c>
      <c r="E74" s="19" t="s">
        <v>40</v>
      </c>
      <c r="F74" s="19">
        <v>8357251</v>
      </c>
      <c r="G74" s="19">
        <v>7441670</v>
      </c>
      <c r="H74" s="25">
        <v>43861</v>
      </c>
      <c r="I74" s="19" t="s">
        <v>126</v>
      </c>
      <c r="J74" s="19" t="s">
        <v>134</v>
      </c>
      <c r="K74" s="27">
        <v>200</v>
      </c>
      <c r="L74" s="19">
        <f t="shared" si="2"/>
        <v>200</v>
      </c>
      <c r="M74" s="20">
        <v>322000</v>
      </c>
    </row>
    <row r="75" spans="1:13" ht="24">
      <c r="A75" s="19">
        <f t="shared" si="3"/>
        <v>68</v>
      </c>
      <c r="B75" s="19">
        <v>4252410</v>
      </c>
      <c r="C75" s="19" t="s">
        <v>90</v>
      </c>
      <c r="D75" s="19" t="s">
        <v>39</v>
      </c>
      <c r="E75" s="19" t="s">
        <v>40</v>
      </c>
      <c r="F75" s="19">
        <v>8357247</v>
      </c>
      <c r="G75" s="19">
        <v>7441693</v>
      </c>
      <c r="H75" s="25">
        <v>43861</v>
      </c>
      <c r="I75" s="19" t="s">
        <v>126</v>
      </c>
      <c r="J75" s="19" t="s">
        <v>134</v>
      </c>
      <c r="K75" s="27">
        <v>500</v>
      </c>
      <c r="L75" s="19">
        <f t="shared" si="2"/>
        <v>500</v>
      </c>
      <c r="M75" s="20">
        <v>37375</v>
      </c>
    </row>
    <row r="76" spans="1:13" ht="24">
      <c r="A76" s="19">
        <f t="shared" si="3"/>
        <v>69</v>
      </c>
      <c r="B76" s="19">
        <v>4252410</v>
      </c>
      <c r="C76" s="19" t="s">
        <v>91</v>
      </c>
      <c r="D76" s="19" t="s">
        <v>39</v>
      </c>
      <c r="E76" s="19" t="s">
        <v>40</v>
      </c>
      <c r="F76" s="19">
        <v>8357241</v>
      </c>
      <c r="G76" s="19">
        <v>7441647</v>
      </c>
      <c r="H76" s="25">
        <v>43861</v>
      </c>
      <c r="I76" s="19" t="s">
        <v>126</v>
      </c>
      <c r="J76" s="19" t="s">
        <v>134</v>
      </c>
      <c r="K76" s="27">
        <v>200</v>
      </c>
      <c r="L76" s="19">
        <f t="shared" si="2"/>
        <v>200</v>
      </c>
      <c r="M76" s="20">
        <v>110400</v>
      </c>
    </row>
    <row r="77" spans="1:13" ht="24">
      <c r="A77" s="19">
        <f t="shared" si="3"/>
        <v>70</v>
      </c>
      <c r="B77" s="19">
        <v>4252410</v>
      </c>
      <c r="C77" s="19" t="s">
        <v>92</v>
      </c>
      <c r="D77" s="19" t="s">
        <v>39</v>
      </c>
      <c r="E77" s="19" t="s">
        <v>40</v>
      </c>
      <c r="F77" s="19">
        <v>8357239</v>
      </c>
      <c r="G77" s="19">
        <v>7441691</v>
      </c>
      <c r="H77" s="25">
        <v>43861</v>
      </c>
      <c r="I77" s="19" t="s">
        <v>126</v>
      </c>
      <c r="J77" s="19" t="s">
        <v>134</v>
      </c>
      <c r="K77" s="27">
        <v>200</v>
      </c>
      <c r="L77" s="19">
        <f t="shared" si="2"/>
        <v>200</v>
      </c>
      <c r="M77" s="20">
        <v>20700</v>
      </c>
    </row>
    <row r="78" spans="1:13" ht="24">
      <c r="A78" s="19">
        <f t="shared" si="3"/>
        <v>71</v>
      </c>
      <c r="B78" s="19">
        <v>4252410</v>
      </c>
      <c r="C78" s="19" t="s">
        <v>93</v>
      </c>
      <c r="D78" s="19" t="s">
        <v>39</v>
      </c>
      <c r="E78" s="19" t="s">
        <v>40</v>
      </c>
      <c r="F78" s="19">
        <v>8357233</v>
      </c>
      <c r="G78" s="19">
        <v>7441643</v>
      </c>
      <c r="H78" s="25">
        <v>43861</v>
      </c>
      <c r="I78" s="19" t="s">
        <v>126</v>
      </c>
      <c r="J78" s="19" t="s">
        <v>134</v>
      </c>
      <c r="K78" s="27">
        <v>200</v>
      </c>
      <c r="L78" s="19">
        <f t="shared" si="2"/>
        <v>200</v>
      </c>
      <c r="M78" s="20">
        <v>42550</v>
      </c>
    </row>
    <row r="79" spans="1:13" ht="24">
      <c r="A79" s="19">
        <f t="shared" si="3"/>
        <v>72</v>
      </c>
      <c r="B79" s="19">
        <v>4299990</v>
      </c>
      <c r="C79" s="19" t="s">
        <v>67</v>
      </c>
      <c r="D79" s="19" t="s">
        <v>39</v>
      </c>
      <c r="E79" s="19" t="s">
        <v>40</v>
      </c>
      <c r="F79" s="19">
        <v>8354143</v>
      </c>
      <c r="G79" s="19">
        <v>7401136</v>
      </c>
      <c r="H79" s="25">
        <v>43864</v>
      </c>
      <c r="I79" s="19" t="s">
        <v>126</v>
      </c>
      <c r="J79" s="19" t="s">
        <v>105</v>
      </c>
      <c r="K79" s="27">
        <v>4</v>
      </c>
      <c r="L79" s="19">
        <f t="shared" si="2"/>
        <v>4</v>
      </c>
      <c r="M79" s="20">
        <v>4300000</v>
      </c>
    </row>
    <row r="80" spans="1:13" ht="24">
      <c r="A80" s="19">
        <f t="shared" si="3"/>
        <v>73</v>
      </c>
      <c r="B80" s="19">
        <v>4299990</v>
      </c>
      <c r="C80" s="19" t="s">
        <v>95</v>
      </c>
      <c r="D80" s="19" t="s">
        <v>39</v>
      </c>
      <c r="E80" s="19" t="s">
        <v>40</v>
      </c>
      <c r="F80" s="19">
        <v>8351038</v>
      </c>
      <c r="G80" s="19">
        <v>7397772</v>
      </c>
      <c r="H80" s="25">
        <v>43854</v>
      </c>
      <c r="I80" s="19" t="s">
        <v>126</v>
      </c>
      <c r="J80" s="19" t="s">
        <v>103</v>
      </c>
      <c r="K80" s="27">
        <v>600</v>
      </c>
      <c r="L80" s="19">
        <f t="shared" si="2"/>
        <v>600</v>
      </c>
      <c r="M80" s="20">
        <v>495000</v>
      </c>
    </row>
    <row r="81" spans="1:13" ht="24">
      <c r="A81" s="19">
        <f t="shared" si="3"/>
        <v>74</v>
      </c>
      <c r="B81" s="19">
        <v>4252110</v>
      </c>
      <c r="C81" s="19" t="s">
        <v>96</v>
      </c>
      <c r="D81" s="19" t="s">
        <v>39</v>
      </c>
      <c r="E81" s="19" t="s">
        <v>40</v>
      </c>
      <c r="F81" s="19">
        <v>8349882</v>
      </c>
      <c r="G81" s="19">
        <v>7396245</v>
      </c>
      <c r="H81" s="25">
        <v>43853</v>
      </c>
      <c r="I81" s="19" t="s">
        <v>126</v>
      </c>
      <c r="J81" s="19" t="s">
        <v>103</v>
      </c>
      <c r="K81" s="27">
        <v>1</v>
      </c>
      <c r="L81" s="19">
        <f t="shared" si="2"/>
        <v>1</v>
      </c>
      <c r="M81" s="20">
        <v>34080</v>
      </c>
    </row>
    <row r="82" spans="1:13" ht="24">
      <c r="A82" s="19">
        <f t="shared" si="3"/>
        <v>75</v>
      </c>
      <c r="B82" s="19">
        <v>4299990</v>
      </c>
      <c r="C82" s="19" t="s">
        <v>68</v>
      </c>
      <c r="D82" s="19" t="s">
        <v>39</v>
      </c>
      <c r="E82" s="19" t="s">
        <v>40</v>
      </c>
      <c r="F82" s="19">
        <v>8349091</v>
      </c>
      <c r="G82" s="19">
        <v>7395447</v>
      </c>
      <c r="H82" s="25">
        <v>43864</v>
      </c>
      <c r="I82" s="19" t="s">
        <v>126</v>
      </c>
      <c r="J82" s="19" t="s">
        <v>103</v>
      </c>
      <c r="K82" s="27">
        <v>12</v>
      </c>
      <c r="L82" s="19">
        <f t="shared" si="2"/>
        <v>12</v>
      </c>
      <c r="M82" s="20">
        <v>468000</v>
      </c>
    </row>
    <row r="83" spans="1:13" ht="24">
      <c r="A83" s="19">
        <f t="shared" si="3"/>
        <v>76</v>
      </c>
      <c r="B83" s="19">
        <v>4252110</v>
      </c>
      <c r="C83" s="19" t="s">
        <v>51</v>
      </c>
      <c r="D83" s="19" t="s">
        <v>39</v>
      </c>
      <c r="E83" s="19" t="s">
        <v>40</v>
      </c>
      <c r="F83" s="19">
        <v>8344553</v>
      </c>
      <c r="G83" s="19">
        <v>7391193</v>
      </c>
      <c r="H83" s="25">
        <v>43845</v>
      </c>
      <c r="I83" s="19" t="s">
        <v>126</v>
      </c>
      <c r="J83" s="19" t="s">
        <v>131</v>
      </c>
      <c r="K83" s="27">
        <v>300</v>
      </c>
      <c r="L83" s="19">
        <f t="shared" si="2"/>
        <v>300</v>
      </c>
      <c r="M83" s="20">
        <v>750000</v>
      </c>
    </row>
    <row r="84" spans="1:13" ht="24">
      <c r="A84" s="19">
        <f t="shared" si="3"/>
        <v>77</v>
      </c>
      <c r="B84" s="19">
        <v>4252410</v>
      </c>
      <c r="C84" s="19" t="s">
        <v>75</v>
      </c>
      <c r="D84" s="19" t="s">
        <v>39</v>
      </c>
      <c r="E84" s="19" t="s">
        <v>40</v>
      </c>
      <c r="F84" s="19">
        <v>7441825</v>
      </c>
      <c r="G84" s="19">
        <v>7441825</v>
      </c>
      <c r="H84" s="25">
        <v>43861</v>
      </c>
      <c r="I84" s="19" t="s">
        <v>126</v>
      </c>
      <c r="J84" s="19" t="s">
        <v>135</v>
      </c>
      <c r="K84" s="28">
        <v>10</v>
      </c>
      <c r="L84" s="19">
        <f t="shared" si="2"/>
        <v>10</v>
      </c>
      <c r="M84" s="20">
        <v>1035000</v>
      </c>
    </row>
    <row r="85" spans="1:13" ht="48">
      <c r="A85" s="19">
        <f t="shared" si="3"/>
        <v>78</v>
      </c>
      <c r="B85" s="19">
        <v>4299990</v>
      </c>
      <c r="C85" s="19" t="s">
        <v>104</v>
      </c>
      <c r="D85" s="19" t="s">
        <v>39</v>
      </c>
      <c r="E85" s="19" t="s">
        <v>101</v>
      </c>
      <c r="F85" s="19">
        <v>6986206</v>
      </c>
      <c r="G85" s="19">
        <v>2</v>
      </c>
      <c r="H85" s="25">
        <v>43878</v>
      </c>
      <c r="I85" s="19" t="s">
        <v>126</v>
      </c>
      <c r="J85" s="19" t="s">
        <v>105</v>
      </c>
      <c r="K85" s="19">
        <v>1</v>
      </c>
      <c r="L85" s="19">
        <f t="shared" si="2"/>
        <v>1</v>
      </c>
      <c r="M85" s="20">
        <v>16000000</v>
      </c>
    </row>
    <row r="86" spans="1:13" ht="24">
      <c r="A86" s="19">
        <f t="shared" si="3"/>
        <v>79</v>
      </c>
      <c r="B86" s="19">
        <v>4355200</v>
      </c>
      <c r="C86" s="19" t="s">
        <v>100</v>
      </c>
      <c r="D86" s="19" t="s">
        <v>39</v>
      </c>
      <c r="E86" s="19" t="s">
        <v>101</v>
      </c>
      <c r="F86" s="19">
        <v>6984665</v>
      </c>
      <c r="G86" s="19" t="s">
        <v>102</v>
      </c>
      <c r="H86" s="25">
        <v>43878</v>
      </c>
      <c r="I86" s="19" t="s">
        <v>126</v>
      </c>
      <c r="J86" s="19" t="s">
        <v>103</v>
      </c>
      <c r="K86" s="19">
        <v>1</v>
      </c>
      <c r="L86" s="19">
        <f t="shared" si="2"/>
        <v>1</v>
      </c>
      <c r="M86" s="20">
        <v>735000000</v>
      </c>
    </row>
    <row r="87" spans="1:13" ht="29.25" customHeight="1">
      <c r="A87" s="29"/>
      <c r="B87" s="29"/>
      <c r="C87" s="29"/>
      <c r="D87" s="29" t="s">
        <v>124</v>
      </c>
      <c r="E87" s="29"/>
      <c r="F87" s="29"/>
      <c r="G87" s="29"/>
      <c r="H87" s="30"/>
      <c r="I87" s="29"/>
      <c r="J87" s="29"/>
      <c r="K87" s="29"/>
      <c r="L87" s="29"/>
      <c r="M87" s="31">
        <f>SUM(M8:M86)</f>
        <v>936248776.6</v>
      </c>
    </row>
  </sheetData>
  <sheetProtection/>
  <autoFilter ref="A8:M87"/>
  <mergeCells count="4">
    <mergeCell ref="A2:M2"/>
    <mergeCell ref="A4:M4"/>
    <mergeCell ref="A5:M5"/>
    <mergeCell ref="F7:H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2020-04-14T13:11:29Z</dcterms:modified>
  <cp:category/>
  <cp:version/>
  <cp:contentType/>
  <cp:contentStatus/>
</cp:coreProperties>
</file>